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firstSheet="1" activeTab="1"/>
  </bookViews>
  <sheets>
    <sheet name="INGV" sheetId="1" r:id="rId1"/>
    <sheet name="Sez. AC" sheetId="2" r:id="rId2"/>
    <sheet name="Sez. MI" sheetId="3" r:id="rId3"/>
    <sheet name="Sez. BO" sheetId="4" r:id="rId4"/>
    <sheet name="Sez. PI" sheetId="5" r:id="rId5"/>
    <sheet name="Sez. CT" sheetId="6" r:id="rId6"/>
    <sheet name="Sez. ONT" sheetId="7" r:id="rId7"/>
    <sheet name="Sez. PA" sheetId="8" r:id="rId8"/>
    <sheet name="Sez. RM1" sheetId="9" r:id="rId9"/>
    <sheet name="Sez. RM2" sheetId="10" r:id="rId10"/>
    <sheet name="PON InSEA" sheetId="11" r:id="rId11"/>
    <sheet name="PON GRINT" sheetId="12" r:id="rId12"/>
  </sheets>
  <definedNames/>
  <calcPr fullCalcOnLoad="1"/>
</workbook>
</file>

<file path=xl/sharedStrings.xml><?xml version="1.0" encoding="utf-8"?>
<sst xmlns="http://schemas.openxmlformats.org/spreadsheetml/2006/main" count="2254" uniqueCount="374">
  <si>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</si>
  <si>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</si>
  <si>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</si>
  <si>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</si>
  <si>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</si>
  <si>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</si>
  <si>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</si>
  <si>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</si>
  <si>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</si>
  <si>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</si>
  <si>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</si>
  <si>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</si>
  <si>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</si>
  <si>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</si>
  <si>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</si>
  <si>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</si>
  <si>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</si>
  <si>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</si>
  <si>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</si>
  <si>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</si>
  <si>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Primo anno</t>
  </si>
  <si>
    <t>Secondo anno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</si>
  <si>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</si>
  <si>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</si>
  <si>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</si>
  <si>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</si>
  <si>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</si>
  <si>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</si>
  <si>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</si>
  <si>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codice</t>
  </si>
  <si>
    <t>06838821004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</si>
  <si>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</si>
  <si>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</si>
  <si>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</si>
  <si>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</si>
  <si>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</si>
  <si>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</si>
  <si>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</si>
  <si>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</si>
  <si>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valore</t>
  </si>
  <si>
    <t>Tabella B.2</t>
  </si>
  <si>
    <t>G66J17000360007</t>
  </si>
  <si>
    <t>no</t>
  </si>
  <si>
    <t>Sicilia</t>
  </si>
  <si>
    <t>Fornitura</t>
  </si>
  <si>
    <t>35125100-7</t>
  </si>
  <si>
    <t>Sensoristica specialistica per uso marino</t>
  </si>
  <si>
    <t>alta</t>
  </si>
  <si>
    <t>Italiano</t>
  </si>
  <si>
    <t xml:space="preserve">44523300-5 </t>
  </si>
  <si>
    <t>Junction box sottomarina di connessione per cavo elettro-ottico</t>
  </si>
  <si>
    <t>Caruso</t>
  </si>
  <si>
    <t>38340000-0</t>
  </si>
  <si>
    <t>Strumetazione per monitoraggio oceanografico</t>
  </si>
  <si>
    <t>media</t>
  </si>
  <si>
    <t>Longo</t>
  </si>
  <si>
    <t>Boa di superficie strumentata e boa jumper con interconnesse</t>
  </si>
  <si>
    <t>48820000-2</t>
  </si>
  <si>
    <t>Server e sistema stoccaggio dati</t>
  </si>
  <si>
    <t>Mastrolia</t>
  </si>
  <si>
    <t>servizio</t>
  </si>
  <si>
    <t>72500000-0</t>
  </si>
  <si>
    <t>Connessione alla rete GARR comprensiva di contratto quinquennale e accensione della fibra</t>
  </si>
  <si>
    <t xml:space="preserve">60651000-6  </t>
  </si>
  <si>
    <t>servizi nautici con imbarcazione da lavoro per test e deposione infrastrutture marine</t>
  </si>
  <si>
    <t>Note</t>
  </si>
  <si>
    <t>(1) Codice CUI = Il codice è composto da: codice sezione (come da tabella B.3) + codice fiscale dell'Amministrazione + prima annualità del primo programma nel quale l'intervento è stato inserito (aaaa) + progressivo di 5 cifre dalla prima annualità del primo programma (Es: AC06838821004201900001, AC06838821004201900002, ecc.)</t>
  </si>
  <si>
    <t>Il referente del programma</t>
  </si>
  <si>
    <t>(2) Indica il CUP (cfr. art. 11, l. 16 gennaio 2003, n. 3)</t>
  </si>
  <si>
    <t>(....................)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</si>
  <si>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</si>
  <si>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(4) Per «lotto funzionale» s’intende uno specifico oggetto di appalto da aggiudicare anche con separata ed autonoma procedura, ovvero parti di un lavoro o servizio generale la cui progettazione e realizzazione sia tale da assicurarne funzionalità, fruibilità e fattibilità indipendentemente dalla realizzazione delle altre parti</t>
  </si>
  <si>
    <t xml:space="preserve">(5) Relativa a CPV principale. Deve essere rispettata la coerenza, per le prime due cifre, con il settore (per Forniture = CPV &lt;45 o 48; per Servizi = CPV &gt;48). L'elenco dei codici è consultabile al sito: https://simap.ted.europa.eu/it/web/simap/cpv </t>
  </si>
  <si>
    <t>(6) Indica il livello di priorità, sulla base della Tabella B.1</t>
  </si>
  <si>
    <t xml:space="preserve">(7) Riportare nome e cognome del responsabile del procedimento </t>
  </si>
  <si>
    <t>(8) Importo totale, come risultante dalla stima del valore complessivo, ovvero, per gli acquisti di forniture e servizi ricompresi nell'elenco annuale, gli importi del prospetto economico delle acquisizioni medesime.</t>
  </si>
  <si>
    <t>(9) Riportare l'importo dell'eventuale capitale privato come quota parte dell'importo complessivo</t>
  </si>
  <si>
    <t>(10) Dati obbligatori per i soli acquisti ricompresi nella prima annualità (da compilare solo in caso di ricorso a soggetti aggregatori)</t>
  </si>
  <si>
    <t>(11) Indica se l'acquisto è stato aggiunto o è stato modificato a seguito di variazione in corso d'anno.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</si>
  <si>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</si>
  <si>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1. priorità massima</t>
  </si>
  <si>
    <t>2. priorità media</t>
  </si>
  <si>
    <t>3. priorità minima</t>
  </si>
  <si>
    <t>1. aggiunta di uno o più acquisti in conseguenza di atti amministrativi adottati a livello statale o regionale</t>
  </si>
  <si>
    <t>2. aggiunta di uno o più acquisti per la sopravvenuta disponibilità di finanziamenti all’interno del bilancio non prevedibili al momento della prima approvazione del programma, ivi comprese le ulteriori risorse disponibili anche a seguito di ribassi d’asta o di economie</t>
  </si>
  <si>
    <t>3. anticipazione alla prima annualità dell’acquisizione di una fornitura o di un servizio ricompreso nel programma biennale degli acquisti</t>
  </si>
  <si>
    <t>4. modifica del quadro economico degli acquisti già contemplati nell’elenco annuale, per la quale si rendano necessarie ulteriori risorse</t>
  </si>
  <si>
    <t>5. aggiunta di uno o più acquisti non inseriti nella prima annualità per sopraggiunti eventi imprevedibili o calamitosi o per sopravvenute disposizioni di legge o regolamentari o sulla base di un autonomo piano finanziario che non utilizzi risorse già previste nell’elenco annuale</t>
  </si>
  <si>
    <t>Tabella B.3</t>
  </si>
  <si>
    <t>AC = Amministrazione Centrale</t>
  </si>
  <si>
    <t>BO = Sezione di Bologna</t>
  </si>
  <si>
    <t>MI = Sezione di Milano</t>
  </si>
  <si>
    <t>OE = Osservatorio Etneo</t>
  </si>
  <si>
    <t>ONT = Osservatorio Nazionale Terremoti</t>
  </si>
  <si>
    <t>OV = Osservatorio Vesuviano</t>
  </si>
  <si>
    <t>PA = Sezione di Palermo</t>
  </si>
  <si>
    <t>PI = Sezione di Pisa</t>
  </si>
  <si>
    <t>RM1 = Sezione di Roma1</t>
  </si>
  <si>
    <t>RM2 = Sezione di Roma 2</t>
  </si>
  <si>
    <t>DELL'AMMINISTRAZIONE INGV, SEZIONE PALERMO</t>
  </si>
  <si>
    <t>ALLEGATO II - SCHEDA A : PROGRAMMA BIENNALE DEGLI ACQUISTI DI FORNITURE E SERVIZI 2019/2020</t>
  </si>
  <si>
    <t/>
  </si>
  <si>
    <t>TIPOLOGIA RISORSE</t>
  </si>
  <si>
    <t>Arco temporale di validità del programma</t>
  </si>
  <si>
    <t>Disponibilità finanziaria</t>
  </si>
  <si>
    <t>Importo Totale</t>
  </si>
  <si>
    <t>Risorse derivanti da entrate aventi destinazione vincolata per legge</t>
  </si>
  <si>
    <t>importo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</si>
  <si>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</si>
  <si>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</si>
  <si>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</si>
  <si>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 (2)</t>
  </si>
  <si>
    <t>Risorse derivanti da trasferimento di immobili ex art.191 D.Lgs. 50/2016</t>
  </si>
  <si>
    <t>Altro</t>
  </si>
  <si>
    <t>Totale</t>
  </si>
  <si>
    <t>AC1 = Amministrazione Centrale - Direzione 1 Bilancio</t>
  </si>
  <si>
    <t>AC2 = Amministrazione Centrale - Direzione 2 Personale</t>
  </si>
  <si>
    <t>QUADRO DELLE RISORSE NECESSARIE ALLA REALIZZAZIONE DEL PROGRAMMA</t>
  </si>
  <si>
    <t>DELL'AMMINISTRAZIONE INGV, SEZIONE ONT</t>
  </si>
  <si>
    <t>NO</t>
  </si>
  <si>
    <t>si</t>
  </si>
  <si>
    <t>IL Direttore dell'ONT</t>
  </si>
  <si>
    <t>Dott.Salvatore Stramondo</t>
  </si>
  <si>
    <t>DELL'AMMINISTRAZIONE INGV, SEZIONE BOLOGNA</t>
  </si>
  <si>
    <r>
      <rPr>
        <b/>
        <sz val="10"/>
        <rFont val="Arial"/>
        <family val="2"/>
      </rP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</si>
  <si>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 xml:space="preserve">forniture </t>
  </si>
  <si>
    <t>D81J08000110006</t>
  </si>
  <si>
    <t>Lazio</t>
  </si>
  <si>
    <t>misto</t>
  </si>
  <si>
    <t>L. Beranzoli</t>
  </si>
  <si>
    <t>servizi</t>
  </si>
  <si>
    <t>DELL'AMMINISTRAZIONE INGV, SEZIONE ROMA2</t>
  </si>
  <si>
    <t>38970000-5</t>
  </si>
  <si>
    <t>Piattaforme sottomarine</t>
  </si>
  <si>
    <t>Sensori sismici</t>
  </si>
  <si>
    <t>correntometri e idrofoni</t>
  </si>
  <si>
    <t>Gravimetri</t>
  </si>
  <si>
    <t>Alimentatori e sist. telemetria</t>
  </si>
  <si>
    <t>Server e storage</t>
  </si>
  <si>
    <t>Campania</t>
  </si>
  <si>
    <t>Seabed platform</t>
  </si>
  <si>
    <t>Mooring standalone</t>
  </si>
  <si>
    <t>Frame Modulo Sottomarino Multiparametrico</t>
  </si>
  <si>
    <t>Cavi custom</t>
  </si>
  <si>
    <t>Frame vesse</t>
  </si>
  <si>
    <t>Frame zavorra</t>
  </si>
  <si>
    <t>Digitalizz. Sganciatore, boa</t>
  </si>
  <si>
    <t>Potenziam. Oss. Lampedusa</t>
  </si>
  <si>
    <t>Idrofoni</t>
  </si>
  <si>
    <t>Digisonda</t>
  </si>
  <si>
    <t>Laser Doppler Anemometry (LDA)</t>
  </si>
  <si>
    <t>Analizzatore isotopico per metano CRDS</t>
  </si>
  <si>
    <t>spettrometro Raman</t>
  </si>
  <si>
    <t>Posizionamento dinamico</t>
  </si>
  <si>
    <t>Sistema criogenico Moebius</t>
  </si>
  <si>
    <t>Sist. Compensaz. Magnetico</t>
  </si>
  <si>
    <t>Side Scan Sonar integrato con accessori vari</t>
  </si>
  <si>
    <t>DELL'AMMINISTRAZIONE INGV, SEZIONE AMMINISTRAZIONE CENTRALE</t>
  </si>
  <si>
    <t>DELL'AMMINISTRAZIONE INGV, SEZIONE ROMA1</t>
  </si>
  <si>
    <t>AC06838821004201900001</t>
  </si>
  <si>
    <t>Servizi</t>
  </si>
  <si>
    <t>48223000-7</t>
  </si>
  <si>
    <t>Rinnovo licenze di posta elettronica di Istituto</t>
  </si>
  <si>
    <t>48000000-8 48311000-1 48311100-2</t>
  </si>
  <si>
    <t>Moduli funzionamento Zucchetti</t>
  </si>
  <si>
    <t>minima</t>
  </si>
  <si>
    <t>somma (12)</t>
  </si>
  <si>
    <t>CAMPANIA SICILIA CALABRIA</t>
  </si>
  <si>
    <t>forniture</t>
  </si>
  <si>
    <t>38293000-5</t>
  </si>
  <si>
    <t>Strumentazione scientifica ed apparecchiature per stazioni sismiche</t>
  </si>
  <si>
    <t>AC06838821004201900002</t>
  </si>
  <si>
    <t xml:space="preserve">CAMPANIA SICILIA </t>
  </si>
  <si>
    <t>32260000-3</t>
  </si>
  <si>
    <t>Strumentazione geodetica</t>
  </si>
  <si>
    <t>AC06838821004201900003</t>
  </si>
  <si>
    <t>CAMPANIA SICILIA ABBRUZZO</t>
  </si>
  <si>
    <t>38260000-5</t>
  </si>
  <si>
    <t>Acquisto Magnetometri</t>
  </si>
  <si>
    <t>AC06838821004201900004</t>
  </si>
  <si>
    <t>LAZIO</t>
  </si>
  <si>
    <t xml:space="preserve">Acquisto magnetometro </t>
  </si>
  <si>
    <t>AC06838821004201900005</t>
  </si>
  <si>
    <t>38200000-7</t>
  </si>
  <si>
    <t>Autoclave a gas per studi rocce e magmi</t>
  </si>
  <si>
    <t>AC06838821004201900006</t>
  </si>
  <si>
    <t>38410000-2</t>
  </si>
  <si>
    <t>Attrezzatura per Laboratori Geochimica Napoli e Catania</t>
  </si>
  <si>
    <t>AC06838821004201900007</t>
  </si>
  <si>
    <t>CAMPANIA LAZIO</t>
  </si>
  <si>
    <t>Strumentazione per rete geochimica</t>
  </si>
  <si>
    <t>AC06838821004201900008</t>
  </si>
  <si>
    <t>SICILIA</t>
  </si>
  <si>
    <t>Stazioni di monitoraggio video e termico dell'attività eruttiva dei vulcani</t>
  </si>
  <si>
    <t>AC06838821004201900009</t>
  </si>
  <si>
    <t>CALABRIA</t>
  </si>
  <si>
    <t>32532000-1</t>
  </si>
  <si>
    <t>Antenna satellitare</t>
  </si>
  <si>
    <t>AC06838821004201900010</t>
  </si>
  <si>
    <t>CAMPANIA</t>
  </si>
  <si>
    <t>38280000-1</t>
  </si>
  <si>
    <t>Gravimetro</t>
  </si>
  <si>
    <t>AC06838821004201900011</t>
  </si>
  <si>
    <t>Attrezzatura per sistema di calcolo e storage</t>
  </si>
  <si>
    <t>AC06838821004201900012</t>
  </si>
  <si>
    <t>EMILIA ROMAGNA</t>
  </si>
  <si>
    <t>Sistemi di High performing computingper sede Bologna</t>
  </si>
  <si>
    <t>AC06838821004201900013</t>
  </si>
  <si>
    <t>TOSCANA</t>
  </si>
  <si>
    <t>Sistemi di High performing computingper sede Pisa</t>
  </si>
  <si>
    <t>AC06838821004201900014</t>
  </si>
  <si>
    <t>Sistemi di High performing computingper sede Roma</t>
  </si>
  <si>
    <t>AC06838821004201900015</t>
  </si>
  <si>
    <t>Sistemi di server e storage per potenziamento nodo EIDA Italia</t>
  </si>
  <si>
    <t>AC06838821004201900016</t>
  </si>
  <si>
    <t>Storage da integrare nella infrastruttura Cloud INGV</t>
  </si>
  <si>
    <t>AC06838821004201900017</t>
  </si>
  <si>
    <t>AC06838821004201900018</t>
  </si>
  <si>
    <t>48000000-8</t>
  </si>
  <si>
    <t>Software Radar Satellitare per OV</t>
  </si>
  <si>
    <t>AC06838821004201900019</t>
  </si>
  <si>
    <t>Software Radar Satellitare per OE</t>
  </si>
  <si>
    <t>DELL'AMMINISTRAZIONE INGV, PON GRINT</t>
  </si>
  <si>
    <t>GESINF TEAMGOV</t>
  </si>
  <si>
    <t>DELL'AMMINISTRAZIONE INGV, PON InSEA</t>
  </si>
  <si>
    <t xml:space="preserve">42512000-8 </t>
  </si>
  <si>
    <t>Gruppo di condizionamento</t>
  </si>
  <si>
    <t>Struttura meccanica osservatori sottomarini</t>
  </si>
  <si>
    <r>
      <t>CENTRALE DI COMMITTENZA O SOGGETTO AGGREGATORE AL QUALE SI FARA' RICORSO PER L'ESPLETAMENTO DELLA</t>
    </r>
    <r>
      <rPr>
        <b/>
        <strike/>
        <sz val="11"/>
        <rFont val="Calibri"/>
        <family val="2"/>
      </rPr>
      <t xml:space="preserve"> </t>
    </r>
    <r>
      <rPr>
        <b/>
        <sz val="11"/>
        <rFont val="Calibri"/>
        <family val="2"/>
      </rPr>
      <t>PROCEDURA DI AFFIDAMENTO (10)</t>
    </r>
  </si>
  <si>
    <t>ALLEGATO II - SCHEDA B : PROGRAMMA BIENNALE DEGLI ACQUISTI DI FORNITURE E SERVIZI 2020/2022</t>
  </si>
  <si>
    <t>DELL'AMMINISTRAZIONE INGV, SEZIONE  PISA</t>
  </si>
  <si>
    <t>DELL'AMMINISTRAZIONE INGV, SEZIONE PISA</t>
  </si>
  <si>
    <t>No</t>
  </si>
  <si>
    <t>Toscana</t>
  </si>
  <si>
    <t>Forniture</t>
  </si>
  <si>
    <t>30200000-1</t>
  </si>
  <si>
    <t>sistema di newtworking per nuovo cluster da acquisire su PON</t>
  </si>
  <si>
    <t>3</t>
  </si>
  <si>
    <t>Nannipieri Luca</t>
  </si>
  <si>
    <t>DELL'AMMINISTRAZIONE INGV, SEZIONE MILANO</t>
  </si>
  <si>
    <t>DELL'AMMINISTRAZIONE INGV, SEZIONE CATANIA</t>
  </si>
  <si>
    <t>Manutenzione microanalisi</t>
  </si>
  <si>
    <t>1</t>
  </si>
  <si>
    <t>Misiti</t>
  </si>
  <si>
    <t>Sensoristica fisica per uso sottomarino</t>
  </si>
  <si>
    <t>F17E19000040007</t>
  </si>
  <si>
    <t>Meda + osservatorio</t>
  </si>
  <si>
    <t>strumentazione acustica-hardware</t>
  </si>
  <si>
    <t>48771000-3</t>
  </si>
  <si>
    <t>strumentazione acustica-software</t>
  </si>
  <si>
    <t>ALLEGATO II - SCHEDA A : PROGRAMMA BIENNALE DEGLI ACQUISTI DI FORNITURE E SERVIZI 2020/2021</t>
  </si>
  <si>
    <t>ALLEGATO II - SCHEDA B : PROGRAMMA BIENNALE DEGLI ACQUISTI DI FORNITURE E SERVIZI 2020/2021</t>
  </si>
  <si>
    <t xml:space="preserve">Manutenzione e sostituzione componenti ammalorate (es. connettori sottomarini) </t>
  </si>
  <si>
    <t xml:space="preserve">Servizi ausiliari al PON InSea (es., campagne oceanografiche, progettazione software)  </t>
  </si>
  <si>
    <t xml:space="preserve">Allestimento nuovi laboratori presso sede di La Spezia. </t>
  </si>
  <si>
    <t xml:space="preserve">Progettazione nuovi telai delle unità osservative </t>
  </si>
  <si>
    <t xml:space="preserve">Adeguamenti impianti, spazi e servizi ad uso di EMSO ERIC </t>
  </si>
  <si>
    <t>Servizi ausiliari al PON InSea per l’infrastruttura MEDUSA (Campi Flegrei</t>
  </si>
  <si>
    <t xml:space="preserve">Aggiornamento infrastrutture ausiliarie (osservative e informatiche) </t>
  </si>
  <si>
    <t>attrezzature ausiliarie (osservative e di laboratorio</t>
  </si>
  <si>
    <t xml:space="preserve">Attrezzature ausiliarie e di data management </t>
  </si>
  <si>
    <t>ALLEGATO II - SCHEDA B: PROGRAMMA BIENNALE DEGLI ACQUISTI DI FORNITURE E SERVIZI 2019/2020</t>
  </si>
  <si>
    <t>Dispositivi di protezione individuale</t>
  </si>
  <si>
    <t>Fornitura e posa arredi per uffici</t>
  </si>
  <si>
    <t>Cancelleria magazzino centrale e sedi afferenti</t>
  </si>
  <si>
    <t>181430000-3</t>
  </si>
  <si>
    <t>39150000-8</t>
  </si>
  <si>
    <t>30192700-8</t>
  </si>
  <si>
    <t>AC106838821004201900000</t>
  </si>
  <si>
    <t>Sensori sottomarini</t>
  </si>
  <si>
    <t>AC106838821004201900001</t>
  </si>
  <si>
    <t>AC106838821004201900002</t>
  </si>
  <si>
    <t>AC106838821004201900003</t>
  </si>
  <si>
    <t>RM2106838821004201900001</t>
  </si>
  <si>
    <t>RM2106838821004201900002</t>
  </si>
  <si>
    <t>RM2106838821004201900003</t>
  </si>
  <si>
    <t>NA106838821004201900001</t>
  </si>
  <si>
    <t>NA106838821004201900002</t>
  </si>
  <si>
    <t>AC106838821004201900004</t>
  </si>
  <si>
    <t>CNT106838821004201900003</t>
  </si>
  <si>
    <t>CNT106838821004201900004</t>
  </si>
  <si>
    <t>CNT106838821004201900005</t>
  </si>
  <si>
    <t>AC106838821004201900005</t>
  </si>
  <si>
    <t>RM2106838821004201900004</t>
  </si>
  <si>
    <t>RM2106838821004201900005</t>
  </si>
  <si>
    <t>AC106838821004201900006</t>
  </si>
  <si>
    <t>RM1106838821004201900001</t>
  </si>
  <si>
    <t>RM1106838821004201900002</t>
  </si>
  <si>
    <t>RM1106838821004201900003</t>
  </si>
  <si>
    <t>RM2106838821004201900006</t>
  </si>
  <si>
    <t>RM2106838821004201900007</t>
  </si>
  <si>
    <t>RM2106838821004201900008</t>
  </si>
  <si>
    <t>AC106838821004201900007</t>
  </si>
  <si>
    <t>RM2106838821004201900009</t>
  </si>
  <si>
    <t>Acustica (corrent+idrofoni)</t>
  </si>
  <si>
    <t>AC106838821004201900008</t>
  </si>
  <si>
    <t>Rov</t>
  </si>
  <si>
    <t>RM2106838821004201900010</t>
  </si>
  <si>
    <t>Nodo SN1</t>
  </si>
  <si>
    <t>AC106838821004201900009</t>
  </si>
  <si>
    <t>Ocean Bottom Seismometers</t>
  </si>
  <si>
    <t>AC106838821004201900010</t>
  </si>
  <si>
    <t>Turbidimetro</t>
  </si>
  <si>
    <t>CNT106838821004201900006</t>
  </si>
  <si>
    <t>Sganciatori deck unit</t>
  </si>
  <si>
    <t>CNT106838821004201900007</t>
  </si>
  <si>
    <t>flash, VHF beacon, Iridium</t>
  </si>
  <si>
    <t>AC106838821004201900012</t>
  </si>
  <si>
    <t>Data center Portopalo</t>
  </si>
  <si>
    <t>CNT106838821004201900008</t>
  </si>
  <si>
    <t>Digitalizz. 4CH OBS-DIGIT</t>
  </si>
  <si>
    <t>RM2106838821004201900011</t>
  </si>
  <si>
    <t>MT Station</t>
  </si>
  <si>
    <t>AC106838821004201900013</t>
  </si>
  <si>
    <t>OBM</t>
  </si>
  <si>
    <t>ALLEGATO II - SCHEDA A: PROGRAMMA BIENNALE DEGLI ACQUISTI DI FORNITURE E SERVIZI 2020/2021 DELL'AMMINISTRAZIONE INGV</t>
  </si>
  <si>
    <t>D83B17000000001</t>
  </si>
  <si>
    <t>Lazio e Campania</t>
  </si>
  <si>
    <t>hardware Switch HPE per infrastruttura ICT cloud sale per le sedi ONT e Napoli</t>
  </si>
  <si>
    <t>massima</t>
  </si>
  <si>
    <t>N. 7 licenze software RAD Studio Architect Embarcadero per le sezioni ONT e Catania</t>
  </si>
  <si>
    <t xml:space="preserve">Rinnovo contratto ESRI software, assistenza e corsi GIS </t>
  </si>
  <si>
    <t xml:space="preserve"> 72267000-4</t>
  </si>
  <si>
    <t>PI06838821004202000001</t>
  </si>
  <si>
    <t>ONT06838821004202000001</t>
  </si>
  <si>
    <t>2020</t>
  </si>
  <si>
    <t>fornitura</t>
  </si>
  <si>
    <t>Accelerometri e velocimetri</t>
  </si>
  <si>
    <t>Rao Sandro</t>
  </si>
  <si>
    <t>assente</t>
  </si>
  <si>
    <t>D54I20000500006</t>
  </si>
  <si>
    <t>38112100-4</t>
  </si>
  <si>
    <t>30236000‐2</t>
  </si>
  <si>
    <t>15 acquisitori 24 BIT + 5 sensori velocimetri 120s</t>
  </si>
  <si>
    <t>ricevitori GPS</t>
  </si>
  <si>
    <t>Implementazione storage ced sala operativa</t>
  </si>
  <si>
    <t>Vicari Annamaria</t>
  </si>
  <si>
    <t>Cattaneo Marco</t>
  </si>
  <si>
    <t>Lucia Margheriti</t>
  </si>
  <si>
    <t>ONT06838821004202000002</t>
  </si>
  <si>
    <t>ONT06838821004202000003</t>
  </si>
  <si>
    <t>ONT06838821004202000004</t>
  </si>
  <si>
    <t>strumetazione analitica ICP Massa per misura elementi in traccia per le acque</t>
  </si>
  <si>
    <t>PA06838821004201900006</t>
  </si>
  <si>
    <t>PA06838821004201900001</t>
  </si>
  <si>
    <t>PA06838821004201900002</t>
  </si>
  <si>
    <t>PA06838821004201900003</t>
  </si>
  <si>
    <t>PA06838821004201900004</t>
  </si>
  <si>
    <t>PA06838821004201900005</t>
  </si>
  <si>
    <t>PA06838821004201900007</t>
  </si>
  <si>
    <t>PA06838821004201900008</t>
  </si>
  <si>
    <t>PA06838821004201900009</t>
  </si>
  <si>
    <t>38430000-8</t>
  </si>
  <si>
    <t>Grassa</t>
  </si>
  <si>
    <t>PA06838821004202000001</t>
  </si>
  <si>
    <t>PA06838821004202000002</t>
  </si>
  <si>
    <t>PA06838821004202000003</t>
  </si>
  <si>
    <t>PA06838821004202000004</t>
  </si>
  <si>
    <t>RM106838821004202000001</t>
  </si>
  <si>
    <t>RM206838821004202000001</t>
  </si>
  <si>
    <t>RM206838821004202000002</t>
  </si>
  <si>
    <t>RM206838821004202000003</t>
  </si>
  <si>
    <t>RM206838821004202000004</t>
  </si>
  <si>
    <t>RM206838821004202000005</t>
  </si>
  <si>
    <t>RM206838821004202000006</t>
  </si>
  <si>
    <t>RM206838821004202000007</t>
  </si>
  <si>
    <t>RM206838821004202000008</t>
  </si>
  <si>
    <t>RM206838821004202000009</t>
  </si>
  <si>
    <t>Indumentistica istituzionale</t>
  </si>
  <si>
    <t>AC06838821004202000001</t>
  </si>
  <si>
    <t>AC06838821004202000002</t>
  </si>
  <si>
    <t xml:space="preserve">si </t>
  </si>
  <si>
    <t>Contratto NDE (CAMPUS) INGV - Mathworks per licenze Matlab e servizi annessi</t>
  </si>
  <si>
    <t xml:space="preserve">Lazio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</si>
</sst>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\ _€_-;\-* #,##0.00\ _€_-;_-* &quot;-&quot;??\ _€_-;_-@_-"/>
    <numFmt numFmtId="171" formatCode="&quot;€&quot;\ #,##0.00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0"/>
      <name val="Arial Unicode MS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Verdana"/>
      <family val="2"/>
    </font>
    <font>
      <sz val="11"/>
      <name val="Tahoma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trike/>
      <sz val="11"/>
      <name val="Calibri"/>
      <family val="2"/>
    </font>
    <font>
      <b/>
      <sz val="9"/>
      <name val="Arial"/>
      <family val="2"/>
    </font>
    <font>
      <sz val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0"/>
    </font>
    <font>
      <sz val="10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>
        <color rgb="FF00000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theme="1"/>
      </right>
      <top style="thin">
        <color rgb="FF00000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rgb="FF000000"/>
      </top>
      <bottom style="thin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>
        <color theme="1"/>
      </left>
      <right style="thin"/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2">
    <xf numFmtId="0" fontId="0" fillId="0" borderId="0" xfId="0" applyFont="1" applyAlignment="1">
      <alignment/>
    </xf>
    <xf numFmtId="4" fontId="3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" fontId="11" fillId="0" borderId="10" xfId="47" applyNumberFormat="1" applyFont="1" applyBorder="1" applyAlignment="1" applyProtection="1">
      <alignment horizontal="center" wrapText="1"/>
      <protection locked="0"/>
    </xf>
    <xf numFmtId="49" fontId="11" fillId="0" borderId="10" xfId="47" applyNumberFormat="1" applyFont="1" applyBorder="1" applyAlignment="1" applyProtection="1">
      <alignment horizontal="center" wrapText="1"/>
      <protection locked="0"/>
    </xf>
    <xf numFmtId="4" fontId="3" fillId="0" borderId="10" xfId="0" applyNumberFormat="1" applyFont="1" applyBorder="1" applyAlignment="1">
      <alignment wrapText="1"/>
    </xf>
    <xf numFmtId="49" fontId="11" fillId="0" borderId="10" xfId="47" applyNumberFormat="1" applyFont="1" applyBorder="1" applyAlignment="1" applyProtection="1">
      <alignment horizontal="left" wrapText="1"/>
      <protection locked="0"/>
    </xf>
    <xf numFmtId="49" fontId="11" fillId="0" borderId="10" xfId="47" applyNumberFormat="1" applyFont="1" applyBorder="1" applyAlignment="1" applyProtection="1">
      <alignment horizontal="center" vertical="center" wrapText="1"/>
      <protection locked="0"/>
    </xf>
    <xf numFmtId="49" fontId="11" fillId="0" borderId="10" xfId="47" applyNumberFormat="1" applyFont="1" applyBorder="1" applyAlignment="1" applyProtection="1">
      <alignment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left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 quotePrefix="1">
      <alignment horizontal="left" wrapText="1"/>
    </xf>
    <xf numFmtId="4" fontId="5" fillId="33" borderId="0" xfId="0" applyNumberFormat="1" applyFont="1" applyFill="1" applyAlignment="1">
      <alignment wrapText="1"/>
    </xf>
    <xf numFmtId="4" fontId="14" fillId="0" borderId="0" xfId="0" applyNumberFormat="1" applyFont="1" applyAlignment="1">
      <alignment horizontal="justify" vertical="center" wrapText="1"/>
    </xf>
    <xf numFmtId="4" fontId="7" fillId="33" borderId="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left" wrapText="1"/>
    </xf>
    <xf numFmtId="4" fontId="5" fillId="34" borderId="0" xfId="0" applyNumberFormat="1" applyFont="1" applyFill="1" applyAlignment="1">
      <alignment wrapText="1"/>
    </xf>
    <xf numFmtId="4" fontId="7" fillId="34" borderId="0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4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wrapText="1"/>
    </xf>
    <xf numFmtId="0" fontId="18" fillId="0" borderId="10" xfId="47" applyFont="1" applyBorder="1" applyAlignment="1" applyProtection="1">
      <alignment horizontal="center" vertical="center"/>
      <protection locked="0"/>
    </xf>
    <xf numFmtId="49" fontId="0" fillId="0" borderId="10" xfId="47" applyNumberFormat="1" applyBorder="1" applyAlignment="1">
      <alignment wrapText="1"/>
      <protection/>
    </xf>
    <xf numFmtId="1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60" fillId="0" borderId="15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46" applyFont="1" applyBorder="1" applyAlignment="1">
      <alignment horizontal="center" vertical="center" wrapText="1"/>
      <protection/>
    </xf>
    <xf numFmtId="0" fontId="9" fillId="0" borderId="10" xfId="46" applyFont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wrapText="1"/>
    </xf>
    <xf numFmtId="4" fontId="1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4" fontId="39" fillId="0" borderId="1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horizontal="center" vertical="center"/>
    </xf>
    <xf numFmtId="4" fontId="42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/>
    </xf>
    <xf numFmtId="170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wrapText="1"/>
    </xf>
    <xf numFmtId="4" fontId="11" fillId="0" borderId="0" xfId="0" applyNumberFormat="1" applyFont="1" applyBorder="1" applyAlignment="1" quotePrefix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22" fillId="33" borderId="0" xfId="0" applyNumberFormat="1" applyFont="1" applyFill="1" applyAlignment="1">
      <alignment wrapText="1"/>
    </xf>
    <xf numFmtId="4" fontId="11" fillId="0" borderId="0" xfId="0" applyNumberFormat="1" applyFont="1" applyAlignment="1">
      <alignment horizontal="justify" vertical="center" wrapText="1"/>
    </xf>
    <xf numFmtId="4" fontId="39" fillId="33" borderId="0" xfId="0" applyNumberFormat="1" applyFont="1" applyFill="1" applyBorder="1" applyAlignment="1">
      <alignment horizontal="left" vertical="top" wrapText="1"/>
    </xf>
    <xf numFmtId="49" fontId="11" fillId="35" borderId="10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171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11" fillId="0" borderId="15" xfId="47" applyNumberFormat="1" applyFont="1" applyBorder="1" applyAlignment="1" applyProtection="1">
      <alignment horizontal="center" wrapText="1"/>
      <protection locked="0"/>
    </xf>
    <xf numFmtId="0" fontId="0" fillId="0" borderId="13" xfId="0" applyBorder="1" applyAlignment="1">
      <alignment wrapText="1"/>
    </xf>
    <xf numFmtId="49" fontId="11" fillId="0" borderId="16" xfId="47" applyNumberFormat="1" applyFont="1" applyBorder="1" applyAlignment="1" applyProtection="1">
      <alignment horizontal="center" vertical="center" wrapText="1"/>
      <protection locked="0"/>
    </xf>
    <xf numFmtId="49" fontId="11" fillId="0" borderId="16" xfId="47" applyNumberFormat="1" applyFont="1" applyBorder="1" applyAlignment="1" applyProtection="1">
      <alignment horizontal="center" wrapText="1"/>
      <protection locked="0"/>
    </xf>
    <xf numFmtId="0" fontId="9" fillId="0" borderId="18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wrapText="1"/>
    </xf>
    <xf numFmtId="167" fontId="0" fillId="0" borderId="13" xfId="0" applyNumberFormat="1" applyBorder="1" applyAlignment="1">
      <alignment horizontal="right" wrapText="1"/>
    </xf>
    <xf numFmtId="4" fontId="3" fillId="0" borderId="18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right" wrapText="1"/>
    </xf>
    <xf numFmtId="49" fontId="0" fillId="0" borderId="10" xfId="0" applyNumberForma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1" fontId="11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 applyProtection="1">
      <alignment vertical="center" wrapText="1"/>
      <protection locked="0"/>
    </xf>
    <xf numFmtId="1" fontId="11" fillId="35" borderId="10" xfId="47" applyNumberFormat="1" applyFont="1" applyFill="1" applyBorder="1" applyAlignment="1" applyProtection="1">
      <alignment horizontal="center" wrapText="1"/>
      <protection locked="0"/>
    </xf>
    <xf numFmtId="49" fontId="11" fillId="35" borderId="10" xfId="47" applyNumberFormat="1" applyFont="1" applyFill="1" applyBorder="1" applyAlignment="1" applyProtection="1">
      <alignment wrapText="1"/>
      <protection locked="0"/>
    </xf>
    <xf numFmtId="49" fontId="11" fillId="35" borderId="10" xfId="47" applyNumberFormat="1" applyFont="1" applyFill="1" applyBorder="1" applyAlignment="1" applyProtection="1">
      <alignment horizontal="center" wrapText="1"/>
      <protection locked="0"/>
    </xf>
    <xf numFmtId="49" fontId="11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5" borderId="10" xfId="47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0" applyNumberFormat="1" applyFont="1" applyFill="1" applyBorder="1" applyAlignment="1" applyProtection="1">
      <alignment vertical="center" wrapText="1"/>
      <protection locked="0"/>
    </xf>
    <xf numFmtId="0" fontId="9" fillId="35" borderId="10" xfId="0" applyFont="1" applyFill="1" applyBorder="1" applyAlignment="1">
      <alignment horizontal="center" vertical="center" wrapText="1"/>
    </xf>
    <xf numFmtId="167" fontId="0" fillId="35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center"/>
    </xf>
    <xf numFmtId="1" fontId="11" fillId="0" borderId="0" xfId="47" applyNumberFormat="1" applyFont="1" applyBorder="1" applyAlignment="1" applyProtection="1">
      <alignment horizontal="center" wrapText="1"/>
      <protection locked="0"/>
    </xf>
    <xf numFmtId="0" fontId="12" fillId="0" borderId="0" xfId="0" applyFont="1" applyBorder="1" applyAlignment="1">
      <alignment vertical="center"/>
    </xf>
    <xf numFmtId="49" fontId="11" fillId="0" borderId="0" xfId="47" applyNumberFormat="1" applyFont="1" applyBorder="1" applyAlignment="1" applyProtection="1">
      <alignment horizontal="center" wrapText="1"/>
      <protection locked="0"/>
    </xf>
    <xf numFmtId="49" fontId="11" fillId="0" borderId="0" xfId="47" applyNumberFormat="1" applyFont="1" applyBorder="1" applyAlignment="1" applyProtection="1">
      <alignment horizontal="left" wrapText="1"/>
      <protection locked="0"/>
    </xf>
    <xf numFmtId="49" fontId="11" fillId="35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47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49" fontId="11" fillId="35" borderId="0" xfId="47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71" fontId="11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7" borderId="10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46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wrapText="1"/>
    </xf>
    <xf numFmtId="4" fontId="5" fillId="0" borderId="13" xfId="0" applyNumberFormat="1" applyFont="1" applyBorder="1" applyAlignment="1">
      <alignment horizontal="center" vertical="center" wrapText="1"/>
    </xf>
    <xf numFmtId="4" fontId="3" fillId="37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" fontId="8" fillId="0" borderId="10" xfId="0" applyNumberFormat="1" applyFont="1" applyFill="1" applyBorder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/>
    </xf>
    <xf numFmtId="4" fontId="3" fillId="0" borderId="15" xfId="0" applyNumberFormat="1" applyFont="1" applyBorder="1" applyAlignment="1">
      <alignment wrapText="1"/>
    </xf>
    <xf numFmtId="4" fontId="3" fillId="0" borderId="14" xfId="0" applyNumberFormat="1" applyFont="1" applyFill="1" applyBorder="1" applyAlignment="1">
      <alignment/>
    </xf>
    <xf numFmtId="4" fontId="21" fillId="0" borderId="19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center" vertical="center" wrapText="1"/>
    </xf>
    <xf numFmtId="4" fontId="17" fillId="0" borderId="19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8" borderId="24" xfId="0" applyFont="1" applyFill="1" applyBorder="1" applyAlignment="1">
      <alignment horizontal="center" vertical="center"/>
    </xf>
    <xf numFmtId="0" fontId="9" fillId="38" borderId="24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4" fontId="3" fillId="38" borderId="24" xfId="0" applyNumberFormat="1" applyFont="1" applyFill="1" applyBorder="1" applyAlignment="1">
      <alignment horizontal="center" vertical="center"/>
    </xf>
    <xf numFmtId="4" fontId="61" fillId="38" borderId="24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4" fontId="10" fillId="0" borderId="19" xfId="0" applyNumberFormat="1" applyFont="1" applyBorder="1" applyAlignment="1">
      <alignment horizontal="right" vertical="center"/>
    </xf>
    <xf numFmtId="4" fontId="10" fillId="0" borderId="26" xfId="0" applyNumberFormat="1" applyFont="1" applyBorder="1" applyAlignment="1">
      <alignment horizontal="right" vertical="center"/>
    </xf>
    <xf numFmtId="4" fontId="62" fillId="0" borderId="0" xfId="0" applyNumberFormat="1" applyFont="1" applyBorder="1" applyAlignment="1">
      <alignment/>
    </xf>
    <xf numFmtId="4" fontId="10" fillId="0" borderId="27" xfId="0" applyNumberFormat="1" applyFont="1" applyBorder="1" applyAlignment="1">
      <alignment horizontal="right" vertical="center"/>
    </xf>
    <xf numFmtId="4" fontId="10" fillId="0" borderId="28" xfId="0" applyNumberFormat="1" applyFont="1" applyBorder="1" applyAlignment="1">
      <alignment horizontal="right" vertical="center"/>
    </xf>
    <xf numFmtId="4" fontId="10" fillId="0" borderId="29" xfId="0" applyNumberFormat="1" applyFont="1" applyBorder="1" applyAlignment="1">
      <alignment horizontal="right" vertical="center"/>
    </xf>
    <xf numFmtId="4" fontId="10" fillId="0" borderId="30" xfId="0" applyNumberFormat="1" applyFont="1" applyBorder="1" applyAlignment="1">
      <alignment horizontal="right" vertical="center"/>
    </xf>
    <xf numFmtId="4" fontId="10" fillId="0" borderId="31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4" fontId="10" fillId="0" borderId="30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3" fillId="35" borderId="10" xfId="0" applyNumberFormat="1" applyFont="1" applyFill="1" applyBorder="1" applyAlignment="1">
      <alignment wrapText="1"/>
    </xf>
    <xf numFmtId="4" fontId="11" fillId="0" borderId="10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4" fontId="1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 wrapText="1"/>
    </xf>
    <xf numFmtId="4" fontId="3" fillId="38" borderId="0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 wrapText="1"/>
    </xf>
    <xf numFmtId="0" fontId="0" fillId="35" borderId="18" xfId="0" applyFill="1" applyBorder="1" applyAlignment="1">
      <alignment/>
    </xf>
    <xf numFmtId="0" fontId="9" fillId="38" borderId="39" xfId="0" applyFont="1" applyFill="1" applyBorder="1" applyAlignment="1">
      <alignment horizontal="center" vertical="center" wrapText="1"/>
    </xf>
    <xf numFmtId="0" fontId="9" fillId="38" borderId="40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4" fontId="3" fillId="38" borderId="39" xfId="0" applyNumberFormat="1" applyFont="1" applyFill="1" applyBorder="1" applyAlignment="1">
      <alignment horizontal="center" vertical="center"/>
    </xf>
    <xf numFmtId="4" fontId="3" fillId="38" borderId="4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38" borderId="42" xfId="0" applyNumberFormat="1" applyFont="1" applyFill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4" fontId="3" fillId="38" borderId="44" xfId="0" applyNumberFormat="1" applyFont="1" applyFill="1" applyBorder="1" applyAlignment="1">
      <alignment horizontal="center" vertical="center"/>
    </xf>
    <xf numFmtId="4" fontId="20" fillId="33" borderId="13" xfId="0" applyNumberFormat="1" applyFont="1" applyFill="1" applyBorder="1" applyAlignment="1">
      <alignment horizontal="center" vertical="center" wrapText="1"/>
    </xf>
    <xf numFmtId="4" fontId="3" fillId="38" borderId="45" xfId="0" applyNumberFormat="1" applyFont="1" applyFill="1" applyBorder="1" applyAlignment="1">
      <alignment horizontal="center" vertical="center"/>
    </xf>
    <xf numFmtId="4" fontId="3" fillId="38" borderId="46" xfId="0" applyNumberFormat="1" applyFont="1" applyFill="1" applyBorder="1" applyAlignment="1">
      <alignment horizontal="center" vertical="center"/>
    </xf>
    <xf numFmtId="4" fontId="3" fillId="38" borderId="47" xfId="0" applyNumberFormat="1" applyFont="1" applyFill="1" applyBorder="1" applyAlignment="1">
      <alignment horizontal="center" vertical="center"/>
    </xf>
    <xf numFmtId="4" fontId="3" fillId="38" borderId="48" xfId="0" applyNumberFormat="1" applyFont="1" applyFill="1" applyBorder="1" applyAlignment="1">
      <alignment horizontal="center" vertical="center"/>
    </xf>
    <xf numFmtId="4" fontId="3" fillId="38" borderId="49" xfId="0" applyNumberFormat="1" applyFont="1" applyFill="1" applyBorder="1" applyAlignment="1">
      <alignment horizontal="center" vertical="center"/>
    </xf>
    <xf numFmtId="0" fontId="25" fillId="38" borderId="5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4" fontId="3" fillId="38" borderId="39" xfId="0" applyNumberFormat="1" applyFont="1" applyFill="1" applyBorder="1" applyAlignment="1">
      <alignment horizontal="center" vertical="center"/>
    </xf>
    <xf numFmtId="0" fontId="9" fillId="38" borderId="39" xfId="0" applyFont="1" applyFill="1" applyBorder="1" applyAlignment="1">
      <alignment horizontal="center" vertical="center"/>
    </xf>
    <xf numFmtId="4" fontId="3" fillId="38" borderId="41" xfId="0" applyNumberFormat="1" applyFont="1" applyFill="1" applyBorder="1" applyAlignment="1">
      <alignment horizontal="center" vertical="center"/>
    </xf>
    <xf numFmtId="0" fontId="15" fillId="0" borderId="0" xfId="46" applyFont="1" applyBorder="1" applyAlignment="1">
      <alignment horizontal="center" vertical="center" wrapText="1"/>
      <protection/>
    </xf>
    <xf numFmtId="0" fontId="8" fillId="0" borderId="0" xfId="46" applyFont="1" applyBorder="1" applyAlignment="1">
      <alignment wrapText="1"/>
      <protection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49" fontId="5" fillId="37" borderId="10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35" borderId="1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left" wrapText="1"/>
    </xf>
    <xf numFmtId="4" fontId="8" fillId="0" borderId="0" xfId="0" applyNumberFormat="1" applyFont="1" applyBorder="1" applyAlignment="1">
      <alignment horizontal="left" vertical="top" wrapText="1"/>
    </xf>
    <xf numFmtId="4" fontId="1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 wrapText="1"/>
    </xf>
    <xf numFmtId="4" fontId="5" fillId="0" borderId="58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39" borderId="11" xfId="0" applyNumberFormat="1" applyFont="1" applyFill="1" applyBorder="1" applyAlignment="1">
      <alignment horizontal="center" vertical="center" wrapText="1"/>
    </xf>
    <xf numFmtId="49" fontId="5" fillId="39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22" fillId="37" borderId="59" xfId="0" applyNumberFormat="1" applyFont="1" applyFill="1" applyBorder="1" applyAlignment="1">
      <alignment horizontal="center" vertical="center" wrapText="1"/>
    </xf>
    <xf numFmtId="4" fontId="11" fillId="37" borderId="60" xfId="0" applyNumberFormat="1" applyFont="1" applyFill="1" applyBorder="1" applyAlignment="1">
      <alignment horizontal="center" vertical="center" wrapText="1"/>
    </xf>
    <xf numFmtId="4" fontId="11" fillId="37" borderId="37" xfId="0" applyNumberFormat="1" applyFont="1" applyFill="1" applyBorder="1" applyAlignment="1">
      <alignment horizontal="center" vertical="center" wrapText="1"/>
    </xf>
    <xf numFmtId="4" fontId="22" fillId="0" borderId="61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11" fillId="0" borderId="0" xfId="0" applyNumberFormat="1" applyFont="1" applyAlignment="1" quotePrefix="1">
      <alignment horizontal="left" wrapText="1"/>
    </xf>
    <xf numFmtId="4" fontId="22" fillId="0" borderId="61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wrapText="1"/>
    </xf>
    <xf numFmtId="4" fontId="11" fillId="0" borderId="17" xfId="0" applyNumberFormat="1" applyFont="1" applyBorder="1" applyAlignment="1">
      <alignment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top" wrapText="1"/>
    </xf>
    <xf numFmtId="4" fontId="22" fillId="0" borderId="59" xfId="0" applyNumberFormat="1" applyFont="1" applyBorder="1" applyAlignment="1">
      <alignment horizontal="center" vertical="center" wrapText="1"/>
    </xf>
    <xf numFmtId="4" fontId="11" fillId="0" borderId="60" xfId="0" applyNumberFormat="1" applyFont="1" applyBorder="1" applyAlignment="1">
      <alignment wrapText="1"/>
    </xf>
    <xf numFmtId="4" fontId="11" fillId="0" borderId="37" xfId="0" applyNumberFormat="1" applyFont="1" applyBorder="1" applyAlignment="1">
      <alignment wrapText="1"/>
    </xf>
    <xf numFmtId="49" fontId="22" fillId="37" borderId="61" xfId="0" applyNumberFormat="1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wrapText="1"/>
    </xf>
    <xf numFmtId="49" fontId="11" fillId="37" borderId="17" xfId="0" applyNumberFormat="1" applyFont="1" applyFill="1" applyBorder="1" applyAlignment="1">
      <alignment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left" wrapText="1"/>
    </xf>
    <xf numFmtId="4" fontId="22" fillId="0" borderId="62" xfId="0" applyNumberFormat="1" applyFont="1" applyBorder="1" applyAlignment="1">
      <alignment horizontal="left" vertical="center"/>
    </xf>
    <xf numFmtId="4" fontId="11" fillId="0" borderId="0" xfId="0" applyNumberFormat="1" applyFont="1" applyFill="1" applyAlignment="1" quotePrefix="1">
      <alignment horizontal="left" wrapText="1"/>
    </xf>
    <xf numFmtId="4" fontId="11" fillId="0" borderId="0" xfId="0" applyNumberFormat="1" applyFont="1" applyAlignment="1" quotePrefix="1">
      <alignment horizontal="left"/>
    </xf>
    <xf numFmtId="4" fontId="39" fillId="0" borderId="63" xfId="0" applyNumberFormat="1" applyFont="1" applyBorder="1" applyAlignment="1">
      <alignment horizontal="center" vertical="center" wrapText="1"/>
    </xf>
    <xf numFmtId="4" fontId="1" fillId="0" borderId="64" xfId="0" applyNumberFormat="1" applyFont="1" applyBorder="1" applyAlignment="1">
      <alignment wrapText="1"/>
    </xf>
    <xf numFmtId="4" fontId="1" fillId="0" borderId="65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22" fillId="0" borderId="66" xfId="0" applyNumberFormat="1" applyFont="1" applyBorder="1" applyAlignment="1">
      <alignment horizontal="center" vertical="center" wrapText="1"/>
    </xf>
    <xf numFmtId="4" fontId="22" fillId="0" borderId="67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4" fontId="22" fillId="0" borderId="68" xfId="0" applyNumberFormat="1" applyFont="1" applyBorder="1" applyAlignment="1">
      <alignment horizontal="center" vertical="center" wrapText="1"/>
    </xf>
    <xf numFmtId="4" fontId="11" fillId="0" borderId="69" xfId="0" applyNumberFormat="1" applyFont="1" applyBorder="1" applyAlignment="1">
      <alignment wrapText="1"/>
    </xf>
    <xf numFmtId="4" fontId="11" fillId="0" borderId="70" xfId="0" applyNumberFormat="1" applyFont="1" applyBorder="1" applyAlignment="1">
      <alignment wrapText="1"/>
    </xf>
    <xf numFmtId="4" fontId="22" fillId="37" borderId="61" xfId="0" applyNumberFormat="1" applyFont="1" applyFill="1" applyBorder="1" applyAlignment="1">
      <alignment horizontal="center" vertical="center" wrapText="1"/>
    </xf>
    <xf numFmtId="4" fontId="11" fillId="37" borderId="10" xfId="0" applyNumberFormat="1" applyFont="1" applyFill="1" applyBorder="1" applyAlignment="1">
      <alignment wrapText="1"/>
    </xf>
    <xf numFmtId="4" fontId="11" fillId="37" borderId="17" xfId="0" applyNumberFormat="1" applyFont="1" applyFill="1" applyBorder="1" applyAlignment="1">
      <alignment wrapText="1"/>
    </xf>
    <xf numFmtId="4" fontId="22" fillId="0" borderId="60" xfId="0" applyNumberFormat="1" applyFont="1" applyBorder="1" applyAlignment="1">
      <alignment horizontal="center" vertical="center" wrapText="1"/>
    </xf>
    <xf numFmtId="4" fontId="22" fillId="0" borderId="37" xfId="0" applyNumberFormat="1" applyFont="1" applyBorder="1" applyAlignment="1">
      <alignment horizontal="center" vertical="center" wrapText="1"/>
    </xf>
    <xf numFmtId="4" fontId="43" fillId="0" borderId="59" xfId="0" applyNumberFormat="1" applyFont="1" applyBorder="1" applyAlignment="1">
      <alignment horizontal="center" vertical="center" wrapText="1"/>
    </xf>
    <xf numFmtId="4" fontId="43" fillId="0" borderId="60" xfId="0" applyNumberFormat="1" applyFont="1" applyBorder="1" applyAlignment="1">
      <alignment horizontal="center" vertical="center" wrapText="1"/>
    </xf>
    <xf numFmtId="4" fontId="43" fillId="0" borderId="37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 quotePrefix="1">
      <alignment horizontal="left" wrapText="1"/>
    </xf>
    <xf numFmtId="4" fontId="3" fillId="0" borderId="0" xfId="0" applyNumberFormat="1" applyFont="1" applyAlignment="1" quotePrefix="1">
      <alignment horizontal="left"/>
    </xf>
    <xf numFmtId="4" fontId="8" fillId="0" borderId="0" xfId="0" applyNumberFormat="1" applyFont="1" applyAlignment="1">
      <alignment horizontal="left" vertical="center" wrapText="1"/>
    </xf>
    <xf numFmtId="4" fontId="3" fillId="0" borderId="0" xfId="0" applyNumberFormat="1" applyFont="1" applyFill="1" applyAlignment="1" quotePrefix="1">
      <alignment horizontal="left" wrapText="1"/>
    </xf>
    <xf numFmtId="4" fontId="3" fillId="0" borderId="0" xfId="0" applyNumberFormat="1" applyFont="1" applyAlignment="1">
      <alignment horizontal="left" wrapText="1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24" fillId="0" borderId="14" xfId="0" applyNumberFormat="1" applyFont="1" applyBorder="1" applyAlignment="1">
      <alignment horizontal="center" vertical="center" wrapText="1"/>
    </xf>
    <xf numFmtId="4" fontId="19" fillId="0" borderId="60" xfId="0" applyNumberFormat="1" applyFont="1" applyBorder="1" applyAlignment="1">
      <alignment wrapText="1"/>
    </xf>
    <xf numFmtId="4" fontId="19" fillId="0" borderId="13" xfId="0" applyNumberFormat="1" applyFont="1" applyBorder="1" applyAlignment="1">
      <alignment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9" fontId="24" fillId="37" borderId="10" xfId="0" applyNumberFormat="1" applyFont="1" applyFill="1" applyBorder="1" applyAlignment="1">
      <alignment horizontal="center" vertical="center" wrapText="1"/>
    </xf>
    <xf numFmtId="49" fontId="19" fillId="37" borderId="10" xfId="0" applyNumberFormat="1" applyFont="1" applyFill="1" applyBorder="1" applyAlignment="1">
      <alignment wrapText="1"/>
    </xf>
    <xf numFmtId="4" fontId="5" fillId="0" borderId="71" xfId="0" applyNumberFormat="1" applyFont="1" applyBorder="1" applyAlignment="1">
      <alignment horizontal="center" vertical="center" wrapText="1"/>
    </xf>
    <xf numFmtId="4" fontId="5" fillId="0" borderId="62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wrapText="1"/>
    </xf>
    <xf numFmtId="4" fontId="24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/>
    </xf>
    <xf numFmtId="4" fontId="24" fillId="0" borderId="60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4" fontId="24" fillId="37" borderId="14" xfId="0" applyNumberFormat="1" applyFont="1" applyFill="1" applyBorder="1" applyAlignment="1">
      <alignment horizontal="center" vertical="center" wrapText="1"/>
    </xf>
    <xf numFmtId="4" fontId="19" fillId="37" borderId="60" xfId="0" applyNumberFormat="1" applyFont="1" applyFill="1" applyBorder="1" applyAlignment="1">
      <alignment horizontal="center" vertical="center" wrapText="1"/>
    </xf>
    <xf numFmtId="4" fontId="19" fillId="37" borderId="13" xfId="0" applyNumberFormat="1" applyFont="1" applyFill="1" applyBorder="1" applyAlignment="1">
      <alignment horizontal="center" vertical="center" wrapText="1"/>
    </xf>
    <xf numFmtId="4" fontId="24" fillId="37" borderId="10" xfId="0" applyNumberFormat="1" applyFont="1" applyFill="1" applyBorder="1" applyAlignment="1">
      <alignment horizontal="center" vertical="center" wrapText="1"/>
    </xf>
    <xf numFmtId="4" fontId="19" fillId="37" borderId="10" xfId="0" applyNumberFormat="1" applyFont="1" applyFill="1" applyBorder="1" applyAlignment="1">
      <alignment wrapText="1"/>
    </xf>
    <xf numFmtId="4" fontId="13" fillId="0" borderId="62" xfId="0" applyNumberFormat="1" applyFont="1" applyBorder="1" applyAlignment="1">
      <alignment horizontal="left" vertical="center"/>
    </xf>
    <xf numFmtId="4" fontId="3" fillId="0" borderId="7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7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4">
      <selection activeCell="E12" sqref="E12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5.7109375" style="1" customWidth="1"/>
    <col min="4" max="4" width="18.710937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1875" style="1" customWidth="1"/>
    <col min="10" max="10" width="14.421875" style="1" customWidth="1"/>
    <col min="11" max="11" width="18.7109375" style="1" customWidth="1"/>
    <col min="12" max="12" width="16.8515625" style="1" customWidth="1"/>
    <col min="13" max="13" width="12.42187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2" spans="1:5" ht="55.5" customHeight="1">
      <c r="A2" s="259" t="s">
        <v>315</v>
      </c>
      <c r="B2" s="260"/>
      <c r="C2" s="260"/>
      <c r="D2" s="260"/>
      <c r="E2" s="260"/>
    </row>
    <row r="3" spans="1:6" ht="15">
      <c r="A3" s="261"/>
      <c r="B3" s="261"/>
      <c r="C3" s="261"/>
      <c r="D3" s="261"/>
      <c r="E3" s="20"/>
      <c r="F3" s="20"/>
    </row>
    <row r="4" spans="1:6" ht="12.75">
      <c r="A4" s="262" t="s">
        <v>117</v>
      </c>
      <c r="B4" s="262"/>
      <c r="C4" s="262"/>
      <c r="D4" s="262"/>
      <c r="E4" s="20"/>
      <c r="F4" s="20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263" t="s">
        <v>102</v>
      </c>
      <c r="B6" s="266" t="s">
        <v>103</v>
      </c>
      <c r="C6" s="266"/>
      <c r="D6" s="267"/>
      <c r="E6" s="20"/>
      <c r="F6" s="20"/>
    </row>
    <row r="7" spans="1:6" ht="12.75">
      <c r="A7" s="264"/>
      <c r="B7" s="268" t="s">
        <v>104</v>
      </c>
      <c r="C7" s="268"/>
      <c r="D7" s="269" t="s">
        <v>105</v>
      </c>
      <c r="E7" s="20"/>
      <c r="F7" s="20"/>
    </row>
    <row r="8" spans="1:6" ht="13.5" thickBot="1">
      <c r="A8" s="265"/>
      <c r="B8" s="193" t="s">
        <v>20</v>
      </c>
      <c r="C8" s="193" t="s">
        <v>21</v>
      </c>
      <c r="D8" s="270"/>
      <c r="E8" s="20"/>
      <c r="F8" s="20"/>
    </row>
    <row r="9" spans="1:6" ht="37.5">
      <c r="A9" s="212" t="s">
        <v>106</v>
      </c>
      <c r="B9" s="209">
        <f>SUM('PON InSEA'!B9+'PON GRINT'!B9+'Sez. PA'!B9+'Sez. RM2'!B9)</f>
        <v>17619745.96</v>
      </c>
      <c r="C9" s="192">
        <f>SUM('PON InSEA'!C9+'PON GRINT'!C9)</f>
        <v>17185947.240000002</v>
      </c>
      <c r="D9" s="208">
        <f>SUM(B9:C9)</f>
        <v>34805693.2</v>
      </c>
      <c r="E9" s="20"/>
      <c r="F9" s="20"/>
    </row>
    <row r="10" spans="1:6" ht="37.5">
      <c r="A10" s="213" t="s">
        <v>108</v>
      </c>
      <c r="B10" s="210">
        <v>0</v>
      </c>
      <c r="C10" s="50">
        <v>0</v>
      </c>
      <c r="D10" s="205">
        <v>0</v>
      </c>
      <c r="E10" s="20"/>
      <c r="F10" s="20"/>
    </row>
    <row r="11" spans="1:6" ht="24.75">
      <c r="A11" s="213" t="s">
        <v>109</v>
      </c>
      <c r="B11" s="210">
        <v>0</v>
      </c>
      <c r="C11" s="50">
        <v>0</v>
      </c>
      <c r="D11" s="205">
        <v>0</v>
      </c>
      <c r="E11" s="20"/>
      <c r="F11" s="20"/>
    </row>
    <row r="12" spans="1:6" ht="12.75">
      <c r="A12" s="214" t="s">
        <v>110</v>
      </c>
      <c r="B12" s="206">
        <f>'Sez. AC'!B12+'Sez. BO'!B12+'Sez. ONT'!B12+'Sez. PA'!B12+'Sez. RM1'!B12+'Sez. RM2'!B12+'Sez. MI'!B12+'Sez. PI'!B12+'Sez. CT'!B12</f>
        <v>911753</v>
      </c>
      <c r="C12" s="50">
        <f>SUM('Sez. AC'!C12+'Sez. BO'!C12+'Sez. ONT'!C12+'Sez. PA'!C12+'Sez. RM1'!C12+'Sez. RM2'!C12)</f>
        <v>86000</v>
      </c>
      <c r="D12" s="205">
        <f>B12+C12</f>
        <v>997753</v>
      </c>
      <c r="E12" s="20"/>
      <c r="F12" s="20"/>
    </row>
    <row r="13" spans="1:6" ht="75">
      <c r="A13" s="213" t="s">
        <v>111</v>
      </c>
      <c r="B13" s="210">
        <v>0</v>
      </c>
      <c r="C13" s="50">
        <v>0</v>
      </c>
      <c r="D13" s="205">
        <v>0</v>
      </c>
      <c r="E13" s="20"/>
      <c r="F13" s="20"/>
    </row>
    <row r="14" spans="1:6" ht="37.5">
      <c r="A14" s="213" t="s">
        <v>112</v>
      </c>
      <c r="B14" s="210">
        <v>0</v>
      </c>
      <c r="C14" s="50">
        <v>0</v>
      </c>
      <c r="D14" s="205">
        <v>0</v>
      </c>
      <c r="E14" s="20"/>
      <c r="F14" s="20"/>
    </row>
    <row r="15" spans="1:6" ht="13.5" thickBot="1">
      <c r="A15" s="215" t="s">
        <v>113</v>
      </c>
      <c r="B15" s="211">
        <v>0</v>
      </c>
      <c r="C15" s="188">
        <v>0</v>
      </c>
      <c r="D15" s="207">
        <v>0</v>
      </c>
      <c r="E15" s="20"/>
      <c r="F15" s="20"/>
    </row>
    <row r="16" spans="1:6" s="67" customFormat="1" ht="21" customHeight="1" thickBot="1">
      <c r="A16" s="189" t="s">
        <v>114</v>
      </c>
      <c r="B16" s="204">
        <f>SUM(B9:B15)</f>
        <v>18531498.96</v>
      </c>
      <c r="C16" s="191">
        <f>SUM(C9:C15)</f>
        <v>17271947.240000002</v>
      </c>
      <c r="D16" s="190">
        <f>SUM(D9:D15)</f>
        <v>35803446.2</v>
      </c>
      <c r="E16" s="68"/>
      <c r="F16" s="68"/>
    </row>
  </sheetData>
  <sheetProtection/>
  <mergeCells count="7">
    <mergeCell ref="A2:E2"/>
    <mergeCell ref="A3:D3"/>
    <mergeCell ref="A4:D4"/>
    <mergeCell ref="A6:A8"/>
    <mergeCell ref="B6:D6"/>
    <mergeCell ref="B7:C7"/>
    <mergeCell ref="D7:D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74"/>
  <sheetViews>
    <sheetView zoomScale="89" zoomScaleNormal="89" zoomScalePageLayoutView="0" workbookViewId="0" topLeftCell="A1">
      <selection activeCell="C35" sqref="C35"/>
    </sheetView>
  </sheetViews>
  <sheetFormatPr defaultColWidth="9.140625" defaultRowHeight="15"/>
  <cols>
    <col min="1" max="1" width="30.7109375" style="1" customWidth="1"/>
    <col min="2" max="2" width="17.7109375" style="1" customWidth="1"/>
    <col min="3" max="3" width="14.421875" style="1" customWidth="1"/>
    <col min="4" max="4" width="15.8515625" style="1" customWidth="1"/>
    <col min="5" max="5" width="17.00390625" style="1" customWidth="1"/>
    <col min="6" max="6" width="21.00390625" style="1" customWidth="1"/>
    <col min="7" max="7" width="18.8515625" style="1" customWidth="1"/>
    <col min="8" max="8" width="12.140625" style="1" customWidth="1"/>
    <col min="9" max="9" width="12.8515625" style="1" customWidth="1"/>
    <col min="10" max="10" width="14.421875" style="1" customWidth="1"/>
    <col min="11" max="11" width="16.140625" style="1" customWidth="1"/>
    <col min="12" max="12" width="34.28125" style="1" customWidth="1"/>
    <col min="13" max="13" width="12.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9.140625" style="1" customWidth="1"/>
  </cols>
  <sheetData>
    <row r="1" spans="1:6" ht="38.25" customHeight="1">
      <c r="A1" s="281" t="s">
        <v>100</v>
      </c>
      <c r="B1" s="281"/>
      <c r="C1" s="281"/>
      <c r="D1" s="281"/>
      <c r="E1" s="281"/>
      <c r="F1" s="281"/>
    </row>
    <row r="2" spans="1:6" ht="17.25">
      <c r="A2" s="282" t="s">
        <v>131</v>
      </c>
      <c r="B2" s="282"/>
      <c r="C2" s="282"/>
      <c r="D2" s="282"/>
      <c r="E2" s="282"/>
      <c r="F2" s="282"/>
    </row>
    <row r="3" spans="1:6" ht="15">
      <c r="A3" s="261" t="s">
        <v>101</v>
      </c>
      <c r="B3" s="367"/>
      <c r="C3" s="367"/>
      <c r="D3" s="367"/>
      <c r="E3" s="20"/>
      <c r="F3" s="20"/>
    </row>
    <row r="4" spans="1:6" ht="12.75">
      <c r="A4" s="262" t="s">
        <v>117</v>
      </c>
      <c r="B4" s="367"/>
      <c r="C4" s="367"/>
      <c r="D4" s="367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368" t="s">
        <v>102</v>
      </c>
      <c r="B6" s="368" t="s">
        <v>103</v>
      </c>
      <c r="C6" s="369"/>
      <c r="D6" s="369"/>
      <c r="E6" s="20"/>
      <c r="F6" s="20"/>
    </row>
    <row r="7" spans="1:6" ht="12.75">
      <c r="A7" s="369"/>
      <c r="B7" s="368" t="s">
        <v>104</v>
      </c>
      <c r="C7" s="369"/>
      <c r="D7" s="368" t="s">
        <v>105</v>
      </c>
      <c r="E7" s="20"/>
      <c r="F7" s="20"/>
    </row>
    <row r="8" spans="1:6" ht="12.75">
      <c r="A8" s="369"/>
      <c r="B8" s="25" t="s">
        <v>20</v>
      </c>
      <c r="C8" s="25" t="s">
        <v>21</v>
      </c>
      <c r="D8" s="369"/>
      <c r="E8" s="20"/>
      <c r="F8" s="20"/>
    </row>
    <row r="9" spans="1:6" ht="37.5">
      <c r="A9" s="28" t="s">
        <v>106</v>
      </c>
      <c r="B9" s="27">
        <f>Q36</f>
        <v>1829000</v>
      </c>
      <c r="C9" s="27">
        <v>0</v>
      </c>
      <c r="D9" s="27">
        <f>B9+C9</f>
        <v>1829000</v>
      </c>
      <c r="E9" s="20"/>
      <c r="F9" s="20"/>
    </row>
    <row r="10" spans="1:6" ht="37.5">
      <c r="A10" s="28" t="s">
        <v>108</v>
      </c>
      <c r="B10" s="27" t="s">
        <v>107</v>
      </c>
      <c r="C10" s="27" t="s">
        <v>107</v>
      </c>
      <c r="D10" s="27" t="s">
        <v>107</v>
      </c>
      <c r="E10" s="20"/>
      <c r="F10" s="20"/>
    </row>
    <row r="11" spans="1:6" ht="24.75">
      <c r="A11" s="28" t="s">
        <v>109</v>
      </c>
      <c r="B11" s="27" t="s">
        <v>107</v>
      </c>
      <c r="C11" s="27" t="s">
        <v>107</v>
      </c>
      <c r="D11" s="27" t="s">
        <v>107</v>
      </c>
      <c r="E11" s="20"/>
      <c r="F11" s="20"/>
    </row>
    <row r="12" spans="1:6" ht="12.75">
      <c r="A12" s="26" t="s">
        <v>110</v>
      </c>
      <c r="B12" s="27">
        <v>0</v>
      </c>
      <c r="C12" s="27">
        <v>0</v>
      </c>
      <c r="D12" s="27">
        <f>SUM(B12:C12)</f>
        <v>0</v>
      </c>
      <c r="E12" s="20"/>
      <c r="F12" s="20"/>
    </row>
    <row r="13" spans="1:6" ht="75">
      <c r="A13" s="28" t="s">
        <v>111</v>
      </c>
      <c r="B13" s="27" t="s">
        <v>107</v>
      </c>
      <c r="C13" s="27" t="s">
        <v>107</v>
      </c>
      <c r="D13" s="27" t="s">
        <v>107</v>
      </c>
      <c r="E13" s="20"/>
      <c r="F13" s="20"/>
    </row>
    <row r="14" spans="1:6" ht="37.5">
      <c r="A14" s="28" t="s">
        <v>112</v>
      </c>
      <c r="B14" s="27" t="s">
        <v>107</v>
      </c>
      <c r="C14" s="27" t="s">
        <v>107</v>
      </c>
      <c r="D14" s="27" t="s">
        <v>107</v>
      </c>
      <c r="E14" s="20"/>
      <c r="F14" s="20"/>
    </row>
    <row r="15" spans="1:6" ht="12.75">
      <c r="A15" s="26" t="s">
        <v>113</v>
      </c>
      <c r="B15" s="27" t="s">
        <v>107</v>
      </c>
      <c r="C15" s="27" t="s">
        <v>107</v>
      </c>
      <c r="D15" s="27" t="s">
        <v>107</v>
      </c>
      <c r="E15" s="20"/>
      <c r="F15" s="20"/>
    </row>
    <row r="16" spans="1:6" ht="27.75" customHeight="1">
      <c r="A16" s="29" t="s">
        <v>114</v>
      </c>
      <c r="B16" s="27">
        <f>B9</f>
        <v>1829000</v>
      </c>
      <c r="C16" s="27">
        <f>C9</f>
        <v>0</v>
      </c>
      <c r="D16" s="27">
        <f>D9</f>
        <v>1829000</v>
      </c>
      <c r="E16" s="20"/>
      <c r="F16" s="20"/>
    </row>
    <row r="18" spans="1:25" ht="24" customHeight="1">
      <c r="A18" s="291" t="s">
        <v>261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</row>
    <row r="19" spans="1:25" ht="17.25">
      <c r="A19" s="291" t="s">
        <v>131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</row>
    <row r="21" spans="1:25" ht="17.25">
      <c r="A21" s="292" t="s">
        <v>0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81.75" customHeight="1">
      <c r="A23" s="272" t="s">
        <v>1</v>
      </c>
      <c r="B23" s="289" t="s">
        <v>2</v>
      </c>
      <c r="C23" s="289" t="s">
        <v>3</v>
      </c>
      <c r="D23" s="272" t="s">
        <v>4</v>
      </c>
      <c r="E23" s="272" t="s">
        <v>5</v>
      </c>
      <c r="F23" s="272" t="s">
        <v>6</v>
      </c>
      <c r="G23" s="272" t="s">
        <v>7</v>
      </c>
      <c r="H23" s="272" t="s">
        <v>8</v>
      </c>
      <c r="I23" s="289" t="s">
        <v>9</v>
      </c>
      <c r="J23" s="276" t="s">
        <v>10</v>
      </c>
      <c r="K23" s="276" t="s">
        <v>11</v>
      </c>
      <c r="L23" s="272" t="s">
        <v>12</v>
      </c>
      <c r="M23" s="272" t="s">
        <v>13</v>
      </c>
      <c r="N23" s="272" t="s">
        <v>14</v>
      </c>
      <c r="O23" s="274" t="s">
        <v>15</v>
      </c>
      <c r="P23" s="274" t="s">
        <v>16</v>
      </c>
      <c r="Q23" s="276" t="s">
        <v>17</v>
      </c>
      <c r="R23" s="276"/>
      <c r="S23" s="276"/>
      <c r="T23" s="276"/>
      <c r="U23" s="276"/>
      <c r="V23" s="276"/>
      <c r="W23" s="272" t="s">
        <v>18</v>
      </c>
      <c r="X23" s="272"/>
      <c r="Y23" s="277" t="s">
        <v>19</v>
      </c>
    </row>
    <row r="24" spans="1:25" ht="12.75">
      <c r="A24" s="273"/>
      <c r="B24" s="293"/>
      <c r="C24" s="293"/>
      <c r="D24" s="272"/>
      <c r="E24" s="273"/>
      <c r="F24" s="272"/>
      <c r="G24" s="272"/>
      <c r="H24" s="272"/>
      <c r="I24" s="290"/>
      <c r="J24" s="280"/>
      <c r="K24" s="280"/>
      <c r="L24" s="273"/>
      <c r="M24" s="273"/>
      <c r="N24" s="273"/>
      <c r="O24" s="275"/>
      <c r="P24" s="275"/>
      <c r="Q24" s="279" t="s">
        <v>20</v>
      </c>
      <c r="R24" s="279" t="s">
        <v>21</v>
      </c>
      <c r="S24" s="279" t="s">
        <v>22</v>
      </c>
      <c r="T24" s="271" t="s">
        <v>23</v>
      </c>
      <c r="U24" s="271" t="s">
        <v>24</v>
      </c>
      <c r="V24" s="271"/>
      <c r="W24" s="272" t="s">
        <v>25</v>
      </c>
      <c r="X24" s="272" t="s">
        <v>26</v>
      </c>
      <c r="Y24" s="278"/>
    </row>
    <row r="25" spans="1:25" ht="28.5" customHeight="1">
      <c r="A25" s="273"/>
      <c r="B25" s="293"/>
      <c r="C25" s="293"/>
      <c r="D25" s="272"/>
      <c r="E25" s="273"/>
      <c r="F25" s="272"/>
      <c r="G25" s="272"/>
      <c r="H25" s="272"/>
      <c r="I25" s="290"/>
      <c r="J25" s="280"/>
      <c r="K25" s="280"/>
      <c r="L25" s="273"/>
      <c r="M25" s="273"/>
      <c r="N25" s="273"/>
      <c r="O25" s="275"/>
      <c r="P25" s="275"/>
      <c r="Q25" s="273"/>
      <c r="R25" s="273"/>
      <c r="S25" s="273"/>
      <c r="T25" s="280"/>
      <c r="U25" s="4" t="s">
        <v>27</v>
      </c>
      <c r="V25" s="4" t="s">
        <v>28</v>
      </c>
      <c r="W25" s="272"/>
      <c r="X25" s="272"/>
      <c r="Y25" s="278"/>
    </row>
    <row r="26" spans="1:25" ht="24.75">
      <c r="A26" s="5" t="s">
        <v>29</v>
      </c>
      <c r="B26" s="5" t="s">
        <v>30</v>
      </c>
      <c r="C26" s="6" t="s">
        <v>31</v>
      </c>
      <c r="D26" s="6" t="s">
        <v>31</v>
      </c>
      <c r="E26" s="6" t="s">
        <v>29</v>
      </c>
      <c r="F26" s="6" t="s">
        <v>32</v>
      </c>
      <c r="G26" s="6" t="s">
        <v>29</v>
      </c>
      <c r="H26" s="6" t="s">
        <v>32</v>
      </c>
      <c r="I26" s="6" t="s">
        <v>33</v>
      </c>
      <c r="J26" s="7" t="s">
        <v>34</v>
      </c>
      <c r="K26" s="6" t="s">
        <v>35</v>
      </c>
      <c r="L26" s="7" t="s">
        <v>36</v>
      </c>
      <c r="M26" s="7" t="s">
        <v>37</v>
      </c>
      <c r="N26" s="6" t="s">
        <v>36</v>
      </c>
      <c r="O26" s="7" t="s">
        <v>38</v>
      </c>
      <c r="P26" s="7" t="s">
        <v>32</v>
      </c>
      <c r="Q26" s="4" t="s">
        <v>39</v>
      </c>
      <c r="R26" s="4" t="s">
        <v>39</v>
      </c>
      <c r="S26" s="4" t="s">
        <v>39</v>
      </c>
      <c r="T26" s="4" t="s">
        <v>39</v>
      </c>
      <c r="U26" s="4" t="s">
        <v>39</v>
      </c>
      <c r="V26" s="6" t="s">
        <v>36</v>
      </c>
      <c r="W26" s="6" t="s">
        <v>29</v>
      </c>
      <c r="X26" s="6" t="s">
        <v>36</v>
      </c>
      <c r="Y26" s="8" t="s">
        <v>40</v>
      </c>
    </row>
    <row r="27" spans="1:25" ht="54" customHeight="1">
      <c r="A27" s="231" t="s">
        <v>359</v>
      </c>
      <c r="B27" s="231" t="s">
        <v>30</v>
      </c>
      <c r="C27" s="9">
        <v>2020</v>
      </c>
      <c r="D27" s="9">
        <v>2020</v>
      </c>
      <c r="E27" s="14" t="s">
        <v>126</v>
      </c>
      <c r="F27" s="10" t="s">
        <v>42</v>
      </c>
      <c r="G27" s="11"/>
      <c r="H27" s="10" t="s">
        <v>42</v>
      </c>
      <c r="I27" s="12" t="s">
        <v>127</v>
      </c>
      <c r="J27" s="14" t="s">
        <v>128</v>
      </c>
      <c r="K27" s="13"/>
      <c r="L27" s="14" t="s">
        <v>252</v>
      </c>
      <c r="M27" s="10" t="s">
        <v>54</v>
      </c>
      <c r="N27" s="10" t="s">
        <v>129</v>
      </c>
      <c r="O27" s="7">
        <v>12</v>
      </c>
      <c r="P27" s="7" t="s">
        <v>42</v>
      </c>
      <c r="Q27" s="4">
        <v>320000</v>
      </c>
      <c r="R27" s="4">
        <v>0</v>
      </c>
      <c r="S27" s="4"/>
      <c r="T27" s="4">
        <f>Q27</f>
        <v>320000</v>
      </c>
      <c r="U27" s="4"/>
      <c r="V27" s="6"/>
      <c r="W27" s="71"/>
      <c r="X27" s="6"/>
      <c r="Y27" s="8">
        <v>1</v>
      </c>
    </row>
    <row r="28" spans="1:25" ht="45.75" customHeight="1">
      <c r="A28" s="231" t="s">
        <v>360</v>
      </c>
      <c r="B28" s="231" t="s">
        <v>30</v>
      </c>
      <c r="C28" s="9">
        <v>2020</v>
      </c>
      <c r="D28" s="9">
        <v>2020</v>
      </c>
      <c r="E28" s="14" t="s">
        <v>126</v>
      </c>
      <c r="F28" s="10" t="s">
        <v>42</v>
      </c>
      <c r="G28" s="11"/>
      <c r="H28" s="10" t="s">
        <v>42</v>
      </c>
      <c r="I28" s="14" t="s">
        <v>127</v>
      </c>
      <c r="J28" s="14" t="s">
        <v>130</v>
      </c>
      <c r="K28" s="53"/>
      <c r="L28" s="54" t="s">
        <v>253</v>
      </c>
      <c r="M28" s="10" t="s">
        <v>54</v>
      </c>
      <c r="N28" s="10" t="s">
        <v>129</v>
      </c>
      <c r="O28" s="7">
        <v>12</v>
      </c>
      <c r="P28" s="7" t="s">
        <v>42</v>
      </c>
      <c r="Q28" s="4">
        <v>450000</v>
      </c>
      <c r="R28" s="4">
        <v>0</v>
      </c>
      <c r="S28" s="4"/>
      <c r="T28" s="4">
        <f aca="true" t="shared" si="0" ref="T28:T35">Q28</f>
        <v>450000</v>
      </c>
      <c r="U28" s="4"/>
      <c r="V28" s="6"/>
      <c r="W28" s="71"/>
      <c r="X28" s="6"/>
      <c r="Y28" s="8">
        <v>1</v>
      </c>
    </row>
    <row r="29" spans="1:25" ht="25.5" customHeight="1">
      <c r="A29" s="231" t="s">
        <v>361</v>
      </c>
      <c r="B29" s="231" t="s">
        <v>30</v>
      </c>
      <c r="C29" s="9">
        <v>2020</v>
      </c>
      <c r="D29" s="9">
        <v>2020</v>
      </c>
      <c r="E29" s="14" t="s">
        <v>126</v>
      </c>
      <c r="F29" s="10" t="s">
        <v>42</v>
      </c>
      <c r="G29" s="11"/>
      <c r="H29" s="10" t="s">
        <v>42</v>
      </c>
      <c r="I29" s="14" t="s">
        <v>127</v>
      </c>
      <c r="J29" s="14" t="s">
        <v>128</v>
      </c>
      <c r="K29" s="53"/>
      <c r="L29" s="54" t="s">
        <v>254</v>
      </c>
      <c r="M29" s="10" t="s">
        <v>54</v>
      </c>
      <c r="N29" s="10" t="s">
        <v>129</v>
      </c>
      <c r="O29" s="7">
        <v>12</v>
      </c>
      <c r="P29" s="7" t="s">
        <v>42</v>
      </c>
      <c r="Q29" s="4">
        <v>50000</v>
      </c>
      <c r="R29" s="4">
        <v>0</v>
      </c>
      <c r="S29" s="4"/>
      <c r="T29" s="4">
        <f t="shared" si="0"/>
        <v>50000</v>
      </c>
      <c r="U29" s="4"/>
      <c r="V29" s="6"/>
      <c r="W29" s="71"/>
      <c r="X29" s="6"/>
      <c r="Y29" s="8">
        <v>1</v>
      </c>
    </row>
    <row r="30" spans="1:25" ht="30.75" customHeight="1">
      <c r="A30" s="231" t="s">
        <v>362</v>
      </c>
      <c r="B30" s="231" t="s">
        <v>30</v>
      </c>
      <c r="C30" s="9">
        <v>2020</v>
      </c>
      <c r="D30" s="9">
        <v>2020</v>
      </c>
      <c r="E30" s="14" t="s">
        <v>126</v>
      </c>
      <c r="F30" s="10" t="s">
        <v>42</v>
      </c>
      <c r="G30" s="11"/>
      <c r="H30" s="10" t="s">
        <v>42</v>
      </c>
      <c r="I30" s="14" t="s">
        <v>127</v>
      </c>
      <c r="J30" s="14" t="s">
        <v>130</v>
      </c>
      <c r="K30" s="13"/>
      <c r="L30" s="14" t="s">
        <v>255</v>
      </c>
      <c r="M30" s="10" t="s">
        <v>54</v>
      </c>
      <c r="N30" s="10" t="s">
        <v>129</v>
      </c>
      <c r="O30" s="7">
        <v>12</v>
      </c>
      <c r="P30" s="7" t="s">
        <v>42</v>
      </c>
      <c r="Q30" s="4">
        <v>200000</v>
      </c>
      <c r="R30" s="4">
        <v>0</v>
      </c>
      <c r="S30" s="4"/>
      <c r="T30" s="4">
        <f t="shared" si="0"/>
        <v>200000</v>
      </c>
      <c r="U30" s="4"/>
      <c r="V30" s="6"/>
      <c r="W30" s="71"/>
      <c r="X30" s="6"/>
      <c r="Y30" s="8">
        <v>1</v>
      </c>
    </row>
    <row r="31" spans="1:25" ht="38.25" customHeight="1">
      <c r="A31" s="231" t="s">
        <v>363</v>
      </c>
      <c r="B31" s="231" t="s">
        <v>30</v>
      </c>
      <c r="C31" s="9">
        <v>2020</v>
      </c>
      <c r="D31" s="9">
        <v>2020</v>
      </c>
      <c r="E31" s="14" t="s">
        <v>126</v>
      </c>
      <c r="F31" s="10" t="s">
        <v>42</v>
      </c>
      <c r="G31" s="11"/>
      <c r="H31" s="10" t="s">
        <v>42</v>
      </c>
      <c r="I31" s="14" t="s">
        <v>127</v>
      </c>
      <c r="J31" s="14" t="s">
        <v>130</v>
      </c>
      <c r="K31" s="13"/>
      <c r="L31" s="14" t="s">
        <v>256</v>
      </c>
      <c r="M31" s="10" t="s">
        <v>54</v>
      </c>
      <c r="N31" s="10" t="s">
        <v>129</v>
      </c>
      <c r="O31" s="7">
        <v>12</v>
      </c>
      <c r="P31" s="7" t="s">
        <v>42</v>
      </c>
      <c r="Q31" s="4">
        <v>495000</v>
      </c>
      <c r="R31" s="4">
        <v>0</v>
      </c>
      <c r="S31" s="4"/>
      <c r="T31" s="4">
        <f t="shared" si="0"/>
        <v>495000</v>
      </c>
      <c r="U31" s="4"/>
      <c r="V31" s="6"/>
      <c r="W31" s="71"/>
      <c r="X31" s="6"/>
      <c r="Y31" s="8">
        <v>1</v>
      </c>
    </row>
    <row r="32" spans="1:25" ht="38.25" customHeight="1">
      <c r="A32" s="231" t="s">
        <v>364</v>
      </c>
      <c r="B32" s="231" t="s">
        <v>30</v>
      </c>
      <c r="C32" s="9">
        <v>2020</v>
      </c>
      <c r="D32" s="9">
        <v>2020</v>
      </c>
      <c r="E32" s="14" t="s">
        <v>126</v>
      </c>
      <c r="F32" s="10" t="s">
        <v>42</v>
      </c>
      <c r="G32" s="11"/>
      <c r="H32" s="10" t="s">
        <v>42</v>
      </c>
      <c r="I32" s="14" t="s">
        <v>127</v>
      </c>
      <c r="J32" s="14" t="s">
        <v>130</v>
      </c>
      <c r="K32" s="13"/>
      <c r="L32" s="14" t="s">
        <v>258</v>
      </c>
      <c r="M32" s="10" t="s">
        <v>54</v>
      </c>
      <c r="N32" s="10" t="s">
        <v>129</v>
      </c>
      <c r="O32" s="7">
        <v>12</v>
      </c>
      <c r="P32" s="7" t="s">
        <v>42</v>
      </c>
      <c r="Q32" s="4">
        <v>102000</v>
      </c>
      <c r="R32" s="4">
        <v>0</v>
      </c>
      <c r="S32" s="4"/>
      <c r="T32" s="4">
        <f t="shared" si="0"/>
        <v>102000</v>
      </c>
      <c r="U32" s="4"/>
      <c r="V32" s="6"/>
      <c r="W32" s="130"/>
      <c r="X32" s="6"/>
      <c r="Y32" s="8"/>
    </row>
    <row r="33" spans="1:25" ht="38.25" customHeight="1">
      <c r="A33" s="231" t="s">
        <v>365</v>
      </c>
      <c r="B33" s="231" t="s">
        <v>30</v>
      </c>
      <c r="C33" s="9">
        <v>2020</v>
      </c>
      <c r="D33" s="9">
        <v>2020</v>
      </c>
      <c r="E33" s="14" t="s">
        <v>126</v>
      </c>
      <c r="F33" s="10" t="s">
        <v>42</v>
      </c>
      <c r="G33" s="11"/>
      <c r="H33" s="10" t="s">
        <v>42</v>
      </c>
      <c r="I33" s="14" t="s">
        <v>127</v>
      </c>
      <c r="J33" s="14" t="s">
        <v>130</v>
      </c>
      <c r="K33" s="13"/>
      <c r="L33" s="14" t="s">
        <v>259</v>
      </c>
      <c r="M33" s="10" t="s">
        <v>54</v>
      </c>
      <c r="N33" s="10" t="s">
        <v>129</v>
      </c>
      <c r="O33" s="7">
        <v>12</v>
      </c>
      <c r="P33" s="7" t="s">
        <v>42</v>
      </c>
      <c r="Q33" s="4">
        <v>101000</v>
      </c>
      <c r="R33" s="4">
        <v>0</v>
      </c>
      <c r="S33" s="4"/>
      <c r="T33" s="4">
        <f t="shared" si="0"/>
        <v>101000</v>
      </c>
      <c r="U33" s="4"/>
      <c r="V33" s="6"/>
      <c r="W33" s="130"/>
      <c r="X33" s="6"/>
      <c r="Y33" s="8"/>
    </row>
    <row r="34" spans="1:25" ht="38.25" customHeight="1">
      <c r="A34" s="231" t="s">
        <v>366</v>
      </c>
      <c r="B34" s="231" t="s">
        <v>30</v>
      </c>
      <c r="C34" s="9">
        <v>2020</v>
      </c>
      <c r="D34" s="9">
        <v>2020</v>
      </c>
      <c r="E34" s="14" t="s">
        <v>126</v>
      </c>
      <c r="F34" s="10" t="s">
        <v>42</v>
      </c>
      <c r="G34" s="11"/>
      <c r="H34" s="10" t="s">
        <v>42</v>
      </c>
      <c r="I34" s="14" t="s">
        <v>127</v>
      </c>
      <c r="J34" s="14" t="s">
        <v>130</v>
      </c>
      <c r="K34" s="13"/>
      <c r="L34" s="14" t="s">
        <v>260</v>
      </c>
      <c r="M34" s="10" t="s">
        <v>54</v>
      </c>
      <c r="N34" s="10" t="s">
        <v>129</v>
      </c>
      <c r="O34" s="7">
        <v>12</v>
      </c>
      <c r="P34" s="7" t="s">
        <v>42</v>
      </c>
      <c r="Q34" s="4">
        <v>51000</v>
      </c>
      <c r="R34" s="4">
        <v>0</v>
      </c>
      <c r="S34" s="4"/>
      <c r="T34" s="4">
        <f t="shared" si="0"/>
        <v>51000</v>
      </c>
      <c r="U34" s="4"/>
      <c r="V34" s="6"/>
      <c r="W34" s="130"/>
      <c r="X34" s="6"/>
      <c r="Y34" s="8"/>
    </row>
    <row r="35" spans="1:25" ht="45.75" customHeight="1">
      <c r="A35" s="231" t="s">
        <v>367</v>
      </c>
      <c r="B35" s="231" t="s">
        <v>30</v>
      </c>
      <c r="C35" s="9">
        <v>2020</v>
      </c>
      <c r="D35" s="9">
        <v>2020</v>
      </c>
      <c r="E35" s="14" t="s">
        <v>126</v>
      </c>
      <c r="F35" s="10" t="s">
        <v>42</v>
      </c>
      <c r="G35" s="11"/>
      <c r="H35" s="10" t="s">
        <v>42</v>
      </c>
      <c r="I35" s="14" t="s">
        <v>127</v>
      </c>
      <c r="J35" s="14" t="s">
        <v>130</v>
      </c>
      <c r="K35" s="13"/>
      <c r="L35" s="14" t="s">
        <v>257</v>
      </c>
      <c r="M35" s="10" t="s">
        <v>54</v>
      </c>
      <c r="N35" s="10" t="s">
        <v>129</v>
      </c>
      <c r="O35" s="7">
        <v>12</v>
      </c>
      <c r="P35" s="7" t="s">
        <v>42</v>
      </c>
      <c r="Q35" s="4">
        <v>60000</v>
      </c>
      <c r="R35" s="4">
        <v>0</v>
      </c>
      <c r="S35" s="4"/>
      <c r="T35" s="4">
        <f t="shared" si="0"/>
        <v>60000</v>
      </c>
      <c r="U35" s="4"/>
      <c r="V35" s="6"/>
      <c r="W35" s="130"/>
      <c r="X35" s="6"/>
      <c r="Y35" s="8"/>
    </row>
    <row r="36" spans="1:25" ht="27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5"/>
      <c r="L36" s="14"/>
      <c r="M36" s="11"/>
      <c r="N36" s="11"/>
      <c r="O36" s="11"/>
      <c r="P36" s="11"/>
      <c r="Q36" s="78">
        <f>SUM(Q27:Q35)</f>
        <v>1829000</v>
      </c>
      <c r="R36" s="16">
        <f>SUM(R27:R31)</f>
        <v>0</v>
      </c>
      <c r="S36" s="16"/>
      <c r="T36" s="16">
        <f>SUM(T27:T35)</f>
        <v>1829000</v>
      </c>
      <c r="U36" s="16">
        <f>SUM(U27:U31)</f>
        <v>0</v>
      </c>
      <c r="V36" s="11"/>
      <c r="W36" s="11"/>
      <c r="X36" s="11"/>
      <c r="Y36" s="11"/>
    </row>
    <row r="37" spans="1:12" ht="12.75">
      <c r="A37" s="296" t="s">
        <v>65</v>
      </c>
      <c r="B37" s="296"/>
      <c r="C37" s="296"/>
      <c r="D37" s="361"/>
      <c r="E37" s="361"/>
      <c r="F37" s="361"/>
      <c r="G37" s="361"/>
      <c r="H37" s="361"/>
      <c r="I37" s="361"/>
      <c r="J37" s="361"/>
      <c r="K37" s="361"/>
      <c r="L37" s="361"/>
    </row>
    <row r="38" spans="1:24" ht="12.75">
      <c r="A38" s="17" t="s">
        <v>66</v>
      </c>
      <c r="B38" s="17"/>
      <c r="C38" s="17"/>
      <c r="D38" s="3"/>
      <c r="E38" s="3"/>
      <c r="F38" s="3"/>
      <c r="G38" s="3"/>
      <c r="H38" s="3"/>
      <c r="I38" s="3"/>
      <c r="J38" s="3"/>
      <c r="K38" s="3"/>
      <c r="L38" s="3"/>
      <c r="X38" s="18" t="s">
        <v>67</v>
      </c>
    </row>
    <row r="39" spans="1:24" ht="12.75">
      <c r="A39" s="362" t="s">
        <v>68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Q39" s="18"/>
      <c r="X39" s="18" t="s">
        <v>69</v>
      </c>
    </row>
    <row r="40" spans="1:25" ht="12.75" customHeight="1">
      <c r="A40" s="363" t="s">
        <v>70</v>
      </c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Q40" s="18"/>
      <c r="Y40" s="18"/>
    </row>
    <row r="41" spans="1:25" ht="12.75" customHeight="1">
      <c r="A41" s="364" t="s">
        <v>71</v>
      </c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Y41" s="18"/>
    </row>
    <row r="42" spans="1:13" ht="12.75" customHeight="1">
      <c r="A42" s="365" t="s">
        <v>72</v>
      </c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</row>
    <row r="43" spans="1:12" ht="12.75" customHeight="1">
      <c r="A43" s="362" t="s">
        <v>73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19"/>
    </row>
    <row r="44" spans="1:11" ht="12.75" customHeight="1">
      <c r="A44" s="362" t="s">
        <v>74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</row>
    <row r="45" spans="1:14" ht="12.75" customHeight="1">
      <c r="A45" s="362" t="s">
        <v>75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</row>
    <row r="46" spans="1:14" ht="12.75" customHeight="1">
      <c r="A46" s="362" t="s">
        <v>76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</row>
    <row r="47" spans="1:14" ht="12" customHeight="1">
      <c r="A47" s="362" t="s">
        <v>77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</row>
    <row r="48" spans="1:14" ht="12.75" customHeight="1">
      <c r="A48" s="362" t="s">
        <v>78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</row>
    <row r="49" spans="1:24" s="20" customFormat="1" ht="12.75" customHeight="1">
      <c r="A49" s="362" t="s">
        <v>79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P49" s="1"/>
      <c r="Q49" s="1"/>
      <c r="R49" s="1"/>
      <c r="S49" s="1"/>
      <c r="T49" s="1"/>
      <c r="U49" s="1"/>
      <c r="V49" s="1"/>
      <c r="W49" s="1"/>
      <c r="X49" s="1"/>
    </row>
    <row r="50" spans="1:24" s="20" customFormat="1" ht="12.75" customHeight="1">
      <c r="A50" s="362"/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P50" s="1"/>
      <c r="Q50" s="1"/>
      <c r="R50" s="1"/>
      <c r="S50" s="1"/>
      <c r="T50" s="1"/>
      <c r="U50" s="1"/>
      <c r="V50" s="1"/>
      <c r="W50" s="1"/>
      <c r="X50" s="1"/>
    </row>
    <row r="51" spans="1:24" s="20" customFormat="1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P51" s="1"/>
      <c r="Q51" s="1"/>
      <c r="R51" s="1"/>
      <c r="S51" s="1"/>
      <c r="T51" s="1"/>
      <c r="U51" s="1"/>
      <c r="V51" s="1"/>
      <c r="W51" s="1"/>
      <c r="X51" s="1"/>
    </row>
    <row r="52" ht="12" customHeight="1">
      <c r="A52" s="22" t="s">
        <v>37</v>
      </c>
    </row>
    <row r="53" spans="1:10" ht="12.75" customHeight="1">
      <c r="A53" s="366" t="s">
        <v>80</v>
      </c>
      <c r="B53" s="366"/>
      <c r="J53" s="23"/>
    </row>
    <row r="54" spans="1:2" ht="12.75">
      <c r="A54" s="366" t="s">
        <v>81</v>
      </c>
      <c r="B54" s="366"/>
    </row>
    <row r="55" spans="1:2" ht="12.75" customHeight="1">
      <c r="A55" s="366" t="s">
        <v>82</v>
      </c>
      <c r="B55" s="366"/>
    </row>
    <row r="56" ht="12.75" customHeight="1"/>
    <row r="57" spans="1:24" ht="12.75" customHeight="1">
      <c r="A57" s="24" t="s">
        <v>40</v>
      </c>
      <c r="B57" s="20"/>
      <c r="C57" s="20"/>
      <c r="D57" s="20"/>
      <c r="W57" s="20"/>
      <c r="X57" s="20"/>
    </row>
    <row r="58" spans="1:24" s="20" customFormat="1" ht="14.25" customHeight="1">
      <c r="A58" s="295" t="s">
        <v>83</v>
      </c>
      <c r="B58" s="295"/>
      <c r="C58" s="295"/>
      <c r="D58" s="295"/>
      <c r="E58" s="295"/>
      <c r="F58" s="21"/>
      <c r="G58" s="21"/>
      <c r="H58" s="21"/>
      <c r="I58" s="21"/>
      <c r="J58" s="21"/>
      <c r="K58" s="21"/>
      <c r="L58" s="21"/>
      <c r="M58" s="2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14" ht="14.25" customHeight="1">
      <c r="A59" s="295" t="s">
        <v>84</v>
      </c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</row>
    <row r="60" spans="1:10" ht="14.25" customHeight="1">
      <c r="A60" s="295" t="s">
        <v>85</v>
      </c>
      <c r="B60" s="295"/>
      <c r="C60" s="295"/>
      <c r="D60" s="295"/>
      <c r="E60" s="295"/>
      <c r="F60" s="295"/>
      <c r="J60" s="23"/>
    </row>
    <row r="61" spans="1:6" ht="14.25" customHeight="1">
      <c r="A61" s="295" t="s">
        <v>86</v>
      </c>
      <c r="B61" s="295"/>
      <c r="C61" s="295"/>
      <c r="D61" s="295"/>
      <c r="E61" s="295"/>
      <c r="F61" s="295"/>
    </row>
    <row r="62" spans="1:15" ht="14.25" customHeight="1">
      <c r="A62" s="295" t="s">
        <v>87</v>
      </c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</row>
    <row r="64" ht="12.75">
      <c r="A64" s="24" t="s">
        <v>88</v>
      </c>
    </row>
    <row r="65" spans="1:2" ht="12.75" customHeight="1">
      <c r="A65" s="19" t="s">
        <v>89</v>
      </c>
      <c r="B65" s="19"/>
    </row>
    <row r="66" ht="12.75">
      <c r="A66" s="1" t="s">
        <v>90</v>
      </c>
    </row>
    <row r="67" ht="12.75">
      <c r="A67" s="1" t="s">
        <v>91</v>
      </c>
    </row>
    <row r="68" ht="12.75">
      <c r="A68" s="1" t="s">
        <v>92</v>
      </c>
    </row>
    <row r="69" spans="1:2" ht="13.5" customHeight="1">
      <c r="A69" s="366" t="s">
        <v>93</v>
      </c>
      <c r="B69" s="366"/>
    </row>
    <row r="70" ht="12.75">
      <c r="A70" s="1" t="s">
        <v>94</v>
      </c>
    </row>
    <row r="71" ht="12.75">
      <c r="A71" s="1" t="s">
        <v>95</v>
      </c>
    </row>
    <row r="72" ht="12.75">
      <c r="A72" s="1" t="s">
        <v>96</v>
      </c>
    </row>
    <row r="73" ht="12.75">
      <c r="A73" s="1" t="s">
        <v>97</v>
      </c>
    </row>
    <row r="74" ht="12.75">
      <c r="A74" s="1" t="s">
        <v>98</v>
      </c>
    </row>
  </sheetData>
  <sheetProtection/>
  <mergeCells count="59">
    <mergeCell ref="A54:B54"/>
    <mergeCell ref="A69:B69"/>
    <mergeCell ref="A1:F1"/>
    <mergeCell ref="A2:F2"/>
    <mergeCell ref="A3:D3"/>
    <mergeCell ref="A4:D4"/>
    <mergeCell ref="A6:A8"/>
    <mergeCell ref="B6:D6"/>
    <mergeCell ref="B7:C7"/>
    <mergeCell ref="D7:D8"/>
    <mergeCell ref="A55:B55"/>
    <mergeCell ref="A58:E58"/>
    <mergeCell ref="A59:N59"/>
    <mergeCell ref="A60:F60"/>
    <mergeCell ref="A61:F61"/>
    <mergeCell ref="A62:O62"/>
    <mergeCell ref="A45:N45"/>
    <mergeCell ref="A48:N48"/>
    <mergeCell ref="A49:N49"/>
    <mergeCell ref="A50:N50"/>
    <mergeCell ref="A53:B53"/>
    <mergeCell ref="A47:N47"/>
    <mergeCell ref="A46:N46"/>
    <mergeCell ref="A41:T41"/>
    <mergeCell ref="A42:M42"/>
    <mergeCell ref="A43:K43"/>
    <mergeCell ref="A44:K44"/>
    <mergeCell ref="T24:T25"/>
    <mergeCell ref="A40:O40"/>
    <mergeCell ref="J23:J25"/>
    <mergeCell ref="L23:L25"/>
    <mergeCell ref="M23:M25"/>
    <mergeCell ref="K23:K25"/>
    <mergeCell ref="A37:L37"/>
    <mergeCell ref="A39:L39"/>
    <mergeCell ref="N23:N25"/>
    <mergeCell ref="O23:O25"/>
    <mergeCell ref="P23:P25"/>
    <mergeCell ref="Q23:V23"/>
    <mergeCell ref="H23:H25"/>
    <mergeCell ref="I23:I25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Y23:Y25"/>
    <mergeCell ref="Q24:Q25"/>
    <mergeCell ref="R24:R25"/>
    <mergeCell ref="S24:S25"/>
    <mergeCell ref="U24:V24"/>
    <mergeCell ref="W24:W25"/>
    <mergeCell ref="X24:X25"/>
    <mergeCell ref="W23:X2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00"/>
  <sheetViews>
    <sheetView zoomScalePageLayoutView="0" workbookViewId="0" topLeftCell="A71">
      <selection activeCell="B29" sqref="B29"/>
    </sheetView>
  </sheetViews>
  <sheetFormatPr defaultColWidth="9.140625" defaultRowHeight="15"/>
  <cols>
    <col min="1" max="1" width="30.7109375" style="1" customWidth="1"/>
    <col min="2" max="2" width="17.7109375" style="1" customWidth="1"/>
    <col min="3" max="3" width="14.421875" style="1" customWidth="1"/>
    <col min="4" max="5" width="15.8515625" style="1" customWidth="1"/>
    <col min="6" max="6" width="24.57421875" style="1" customWidth="1"/>
    <col min="7" max="7" width="16.00390625" style="1" customWidth="1"/>
    <col min="8" max="8" width="12.140625" style="1" customWidth="1"/>
    <col min="9" max="9" width="12.8515625" style="1" customWidth="1"/>
    <col min="10" max="10" width="14.421875" style="1" customWidth="1"/>
    <col min="11" max="11" width="12.7109375" style="1" customWidth="1"/>
    <col min="12" max="12" width="16.8515625" style="1" customWidth="1"/>
    <col min="13" max="13" width="12.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9.140625" style="1" customWidth="1"/>
  </cols>
  <sheetData>
    <row r="1" spans="1:6" ht="36.75" customHeight="1">
      <c r="A1" s="281" t="s">
        <v>250</v>
      </c>
      <c r="B1" s="281"/>
      <c r="C1" s="281"/>
      <c r="D1" s="281"/>
      <c r="E1" s="281"/>
      <c r="F1" s="281"/>
    </row>
    <row r="2" spans="1:6" ht="17.25">
      <c r="A2" s="282" t="s">
        <v>224</v>
      </c>
      <c r="B2" s="282"/>
      <c r="C2" s="282"/>
      <c r="D2" s="282"/>
      <c r="E2" s="282"/>
      <c r="F2" s="282"/>
    </row>
    <row r="3" spans="1:6" ht="15">
      <c r="A3" s="261" t="s">
        <v>101</v>
      </c>
      <c r="B3" s="367"/>
      <c r="C3" s="367"/>
      <c r="D3" s="367"/>
      <c r="E3" s="20"/>
      <c r="F3" s="20"/>
    </row>
    <row r="4" spans="1:6" ht="12.75">
      <c r="A4" s="262" t="s">
        <v>117</v>
      </c>
      <c r="B4" s="367"/>
      <c r="C4" s="367"/>
      <c r="D4" s="367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368" t="s">
        <v>102</v>
      </c>
      <c r="B6" s="368" t="s">
        <v>103</v>
      </c>
      <c r="C6" s="369"/>
      <c r="D6" s="369"/>
      <c r="E6" s="20"/>
      <c r="F6" s="20"/>
    </row>
    <row r="7" spans="1:6" ht="12.75">
      <c r="A7" s="369"/>
      <c r="B7" s="368" t="s">
        <v>104</v>
      </c>
      <c r="C7" s="369"/>
      <c r="D7" s="368" t="s">
        <v>105</v>
      </c>
      <c r="E7" s="20"/>
      <c r="F7" s="20"/>
    </row>
    <row r="8" spans="1:6" ht="12.75">
      <c r="A8" s="369"/>
      <c r="B8" s="25" t="s">
        <v>20</v>
      </c>
      <c r="C8" s="25" t="s">
        <v>21</v>
      </c>
      <c r="D8" s="369"/>
      <c r="E8" s="20"/>
      <c r="F8" s="20"/>
    </row>
    <row r="9" spans="1:6" ht="37.5">
      <c r="A9" s="28" t="s">
        <v>106</v>
      </c>
      <c r="B9" s="57">
        <f>Q60</f>
        <v>4379000</v>
      </c>
      <c r="C9" s="57">
        <f>R60</f>
        <v>9128500</v>
      </c>
      <c r="D9" s="27">
        <f>SUM(B9:C9)</f>
        <v>13507500</v>
      </c>
      <c r="E9" s="20"/>
      <c r="F9" s="20"/>
    </row>
    <row r="10" spans="1:6" ht="37.5">
      <c r="A10" s="28" t="s">
        <v>108</v>
      </c>
      <c r="B10" s="27" t="s">
        <v>107</v>
      </c>
      <c r="C10" s="27" t="s">
        <v>107</v>
      </c>
      <c r="D10" s="27" t="s">
        <v>107</v>
      </c>
      <c r="E10" s="20"/>
      <c r="F10" s="20"/>
    </row>
    <row r="11" spans="1:6" ht="24.75">
      <c r="A11" s="28" t="s">
        <v>109</v>
      </c>
      <c r="B11" s="27" t="s">
        <v>107</v>
      </c>
      <c r="C11" s="27" t="s">
        <v>107</v>
      </c>
      <c r="D11" s="27" t="s">
        <v>107</v>
      </c>
      <c r="E11" s="20"/>
      <c r="F11" s="20"/>
    </row>
    <row r="12" spans="1:6" ht="12.75">
      <c r="A12" s="26" t="s">
        <v>110</v>
      </c>
      <c r="B12" s="27" t="s">
        <v>107</v>
      </c>
      <c r="C12" s="27" t="s">
        <v>107</v>
      </c>
      <c r="D12" s="27" t="s">
        <v>107</v>
      </c>
      <c r="E12" s="20"/>
      <c r="F12" s="20"/>
    </row>
    <row r="13" spans="1:6" ht="75">
      <c r="A13" s="28" t="s">
        <v>111</v>
      </c>
      <c r="B13" s="27" t="s">
        <v>107</v>
      </c>
      <c r="C13" s="27" t="s">
        <v>107</v>
      </c>
      <c r="D13" s="27" t="s">
        <v>107</v>
      </c>
      <c r="E13" s="20"/>
      <c r="F13" s="20"/>
    </row>
    <row r="14" spans="1:6" ht="37.5">
      <c r="A14" s="28" t="s">
        <v>112</v>
      </c>
      <c r="B14" s="27" t="s">
        <v>107</v>
      </c>
      <c r="C14" s="27" t="s">
        <v>107</v>
      </c>
      <c r="D14" s="27" t="s">
        <v>107</v>
      </c>
      <c r="E14" s="20"/>
      <c r="F14" s="20"/>
    </row>
    <row r="15" spans="1:6" ht="12.75">
      <c r="A15" s="26" t="s">
        <v>113</v>
      </c>
      <c r="B15" s="27" t="s">
        <v>107</v>
      </c>
      <c r="C15" s="27" t="s">
        <v>107</v>
      </c>
      <c r="D15" s="27" t="s">
        <v>107</v>
      </c>
      <c r="E15" s="20"/>
      <c r="F15" s="20"/>
    </row>
    <row r="16" spans="1:6" ht="30.75" customHeight="1">
      <c r="A16" s="29" t="s">
        <v>114</v>
      </c>
      <c r="B16" s="27">
        <f>B9</f>
        <v>4379000</v>
      </c>
      <c r="C16" s="27">
        <f>C9</f>
        <v>9128500</v>
      </c>
      <c r="D16" s="27">
        <f>D9</f>
        <v>13507500</v>
      </c>
      <c r="E16" s="20"/>
      <c r="F16" s="20"/>
    </row>
    <row r="18" spans="1:25" ht="24" customHeight="1">
      <c r="A18" s="291" t="s">
        <v>251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</row>
    <row r="19" spans="1:25" ht="17.25">
      <c r="A19" s="291" t="s">
        <v>224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</row>
    <row r="21" spans="1:25" ht="18.75" customHeight="1">
      <c r="A21" s="292" t="s">
        <v>0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</row>
    <row r="22" spans="1:25" ht="12.75">
      <c r="A22" s="272" t="s">
        <v>1</v>
      </c>
      <c r="B22" s="388" t="s">
        <v>2</v>
      </c>
      <c r="C22" s="388" t="s">
        <v>3</v>
      </c>
      <c r="D22" s="379" t="s">
        <v>4</v>
      </c>
      <c r="E22" s="379" t="s">
        <v>5</v>
      </c>
      <c r="F22" s="370" t="s">
        <v>6</v>
      </c>
      <c r="G22" s="370" t="s">
        <v>7</v>
      </c>
      <c r="H22" s="379" t="s">
        <v>8</v>
      </c>
      <c r="I22" s="385" t="s">
        <v>9</v>
      </c>
      <c r="J22" s="381" t="s">
        <v>10</v>
      </c>
      <c r="K22" s="381" t="s">
        <v>11</v>
      </c>
      <c r="L22" s="370" t="s">
        <v>12</v>
      </c>
      <c r="M22" s="370" t="s">
        <v>13</v>
      </c>
      <c r="N22" s="370" t="s">
        <v>14</v>
      </c>
      <c r="O22" s="375" t="s">
        <v>15</v>
      </c>
      <c r="P22" s="375" t="s">
        <v>16</v>
      </c>
      <c r="Q22" s="276" t="s">
        <v>17</v>
      </c>
      <c r="R22" s="276"/>
      <c r="S22" s="276"/>
      <c r="T22" s="276"/>
      <c r="U22" s="276"/>
      <c r="V22" s="276"/>
      <c r="W22" s="377" t="s">
        <v>18</v>
      </c>
      <c r="X22" s="378"/>
      <c r="Y22" s="277" t="s">
        <v>19</v>
      </c>
    </row>
    <row r="23" spans="1:25" ht="11.25" customHeight="1">
      <c r="A23" s="273"/>
      <c r="B23" s="389"/>
      <c r="C23" s="389"/>
      <c r="D23" s="379"/>
      <c r="E23" s="380"/>
      <c r="F23" s="383"/>
      <c r="G23" s="383"/>
      <c r="H23" s="379"/>
      <c r="I23" s="386"/>
      <c r="J23" s="382"/>
      <c r="K23" s="382"/>
      <c r="L23" s="371"/>
      <c r="M23" s="371"/>
      <c r="N23" s="371"/>
      <c r="O23" s="376"/>
      <c r="P23" s="376"/>
      <c r="Q23" s="279" t="s">
        <v>20</v>
      </c>
      <c r="R23" s="279" t="s">
        <v>21</v>
      </c>
      <c r="S23" s="279" t="s">
        <v>22</v>
      </c>
      <c r="T23" s="271" t="s">
        <v>23</v>
      </c>
      <c r="U23" s="373" t="s">
        <v>24</v>
      </c>
      <c r="V23" s="374"/>
      <c r="W23" s="272" t="s">
        <v>25</v>
      </c>
      <c r="X23" s="272" t="s">
        <v>26</v>
      </c>
      <c r="Y23" s="278"/>
    </row>
    <row r="24" spans="1:25" ht="51.75" customHeight="1">
      <c r="A24" s="273"/>
      <c r="B24" s="389"/>
      <c r="C24" s="389"/>
      <c r="D24" s="379"/>
      <c r="E24" s="380"/>
      <c r="F24" s="384"/>
      <c r="G24" s="384"/>
      <c r="H24" s="379"/>
      <c r="I24" s="387"/>
      <c r="J24" s="382"/>
      <c r="K24" s="382"/>
      <c r="L24" s="372"/>
      <c r="M24" s="372"/>
      <c r="N24" s="372"/>
      <c r="O24" s="376"/>
      <c r="P24" s="376"/>
      <c r="Q24" s="273"/>
      <c r="R24" s="273"/>
      <c r="S24" s="273"/>
      <c r="T24" s="280"/>
      <c r="U24" s="4" t="s">
        <v>27</v>
      </c>
      <c r="V24" s="4" t="s">
        <v>28</v>
      </c>
      <c r="W24" s="272"/>
      <c r="X24" s="272"/>
      <c r="Y24" s="278"/>
    </row>
    <row r="25" spans="1:25" ht="14.25" customHeight="1">
      <c r="A25" s="219" t="s">
        <v>268</v>
      </c>
      <c r="B25" s="5" t="s">
        <v>30</v>
      </c>
      <c r="C25" s="182">
        <v>2019</v>
      </c>
      <c r="D25" s="182">
        <v>2020</v>
      </c>
      <c r="E25" s="11"/>
      <c r="F25" s="178" t="s">
        <v>42</v>
      </c>
      <c r="G25" s="178"/>
      <c r="H25" s="15" t="s">
        <v>42</v>
      </c>
      <c r="I25" s="167" t="s">
        <v>127</v>
      </c>
      <c r="J25" s="4" t="s">
        <v>125</v>
      </c>
      <c r="K25" s="4" t="s">
        <v>132</v>
      </c>
      <c r="L25" s="7" t="s">
        <v>269</v>
      </c>
      <c r="M25" s="55">
        <v>1</v>
      </c>
      <c r="N25" s="56"/>
      <c r="O25" s="158">
        <v>30</v>
      </c>
      <c r="P25" s="159" t="s">
        <v>42</v>
      </c>
      <c r="Q25" s="11">
        <f>T25*20%</f>
        <v>472000</v>
      </c>
      <c r="R25" s="11">
        <f>T25-Q25</f>
        <v>1888000</v>
      </c>
      <c r="S25" s="11"/>
      <c r="T25" s="169">
        <v>2360000</v>
      </c>
      <c r="U25" s="4"/>
      <c r="V25" s="4"/>
      <c r="W25" s="179"/>
      <c r="X25" s="69"/>
      <c r="Y25" s="70"/>
    </row>
    <row r="26" spans="1:25" ht="12.75" customHeight="1">
      <c r="A26" s="219" t="s">
        <v>270</v>
      </c>
      <c r="B26" s="5" t="s">
        <v>30</v>
      </c>
      <c r="C26" s="182">
        <v>2019</v>
      </c>
      <c r="D26" s="182">
        <v>2020</v>
      </c>
      <c r="E26" s="11"/>
      <c r="F26" s="178" t="s">
        <v>42</v>
      </c>
      <c r="G26" s="178"/>
      <c r="H26" s="15" t="s">
        <v>42</v>
      </c>
      <c r="I26" s="167" t="s">
        <v>127</v>
      </c>
      <c r="J26" s="4" t="s">
        <v>125</v>
      </c>
      <c r="K26" s="4" t="s">
        <v>132</v>
      </c>
      <c r="L26" s="7" t="s">
        <v>133</v>
      </c>
      <c r="M26" s="55">
        <v>1</v>
      </c>
      <c r="N26" s="56"/>
      <c r="O26" s="158">
        <v>30</v>
      </c>
      <c r="P26" s="159" t="s">
        <v>42</v>
      </c>
      <c r="Q26" s="11">
        <f>T26/2</f>
        <v>1228500</v>
      </c>
      <c r="R26" s="11">
        <f>T26/2</f>
        <v>1228500</v>
      </c>
      <c r="S26" s="11"/>
      <c r="T26" s="169">
        <v>2457000</v>
      </c>
      <c r="U26" s="4"/>
      <c r="V26" s="4"/>
      <c r="W26" s="179"/>
      <c r="X26" s="69"/>
      <c r="Y26" s="70"/>
    </row>
    <row r="27" spans="1:25" ht="12.75" customHeight="1">
      <c r="A27" s="219" t="s">
        <v>271</v>
      </c>
      <c r="B27" s="5" t="s">
        <v>30</v>
      </c>
      <c r="C27" s="182">
        <v>2019</v>
      </c>
      <c r="D27" s="182">
        <v>2020</v>
      </c>
      <c r="E27" s="11"/>
      <c r="F27" s="178" t="s">
        <v>42</v>
      </c>
      <c r="G27" s="178"/>
      <c r="H27" s="15" t="s">
        <v>42</v>
      </c>
      <c r="I27" s="167" t="s">
        <v>127</v>
      </c>
      <c r="J27" s="4" t="s">
        <v>125</v>
      </c>
      <c r="K27" s="4" t="s">
        <v>132</v>
      </c>
      <c r="L27" s="7" t="s">
        <v>134</v>
      </c>
      <c r="M27" s="55">
        <v>1</v>
      </c>
      <c r="N27" s="56"/>
      <c r="O27" s="158">
        <v>30</v>
      </c>
      <c r="P27" s="159" t="s">
        <v>42</v>
      </c>
      <c r="Q27" s="11">
        <f>T27/2</f>
        <v>291500</v>
      </c>
      <c r="R27" s="11">
        <f>T27/2</f>
        <v>291500</v>
      </c>
      <c r="S27" s="11"/>
      <c r="T27" s="169">
        <v>583000</v>
      </c>
      <c r="U27" s="4"/>
      <c r="V27" s="4"/>
      <c r="W27" s="179"/>
      <c r="X27" s="69"/>
      <c r="Y27" s="70"/>
    </row>
    <row r="28" spans="1:25" ht="12.75" customHeight="1">
      <c r="A28" s="219" t="s">
        <v>272</v>
      </c>
      <c r="B28" s="5" t="s">
        <v>30</v>
      </c>
      <c r="C28" s="182">
        <v>2019</v>
      </c>
      <c r="D28" s="182">
        <v>2020</v>
      </c>
      <c r="E28" s="11"/>
      <c r="F28" s="178" t="s">
        <v>42</v>
      </c>
      <c r="G28" s="178"/>
      <c r="H28" s="15" t="s">
        <v>42</v>
      </c>
      <c r="I28" s="167" t="s">
        <v>127</v>
      </c>
      <c r="J28" s="4" t="s">
        <v>125</v>
      </c>
      <c r="K28" s="4" t="s">
        <v>132</v>
      </c>
      <c r="L28" s="7" t="s">
        <v>135</v>
      </c>
      <c r="M28" s="55">
        <v>1</v>
      </c>
      <c r="N28" s="56"/>
      <c r="O28" s="158">
        <v>30</v>
      </c>
      <c r="P28" s="159" t="s">
        <v>42</v>
      </c>
      <c r="Q28" s="11">
        <v>230000</v>
      </c>
      <c r="R28" s="11"/>
      <c r="S28" s="11"/>
      <c r="T28" s="169">
        <v>230000</v>
      </c>
      <c r="U28" s="4"/>
      <c r="V28" s="4"/>
      <c r="W28" s="179"/>
      <c r="X28" s="69"/>
      <c r="Y28" s="70"/>
    </row>
    <row r="29" spans="1:25" ht="12.75" customHeight="1">
      <c r="A29" s="219" t="s">
        <v>273</v>
      </c>
      <c r="B29" s="5" t="s">
        <v>30</v>
      </c>
      <c r="C29" s="182">
        <v>2019</v>
      </c>
      <c r="D29" s="182">
        <v>2020</v>
      </c>
      <c r="E29" s="11"/>
      <c r="F29" s="178" t="s">
        <v>42</v>
      </c>
      <c r="G29" s="178"/>
      <c r="H29" s="15" t="s">
        <v>42</v>
      </c>
      <c r="I29" s="167" t="s">
        <v>127</v>
      </c>
      <c r="J29" s="4" t="s">
        <v>125</v>
      </c>
      <c r="K29" s="4" t="s">
        <v>132</v>
      </c>
      <c r="L29" s="7" t="s">
        <v>136</v>
      </c>
      <c r="M29" s="55">
        <v>1</v>
      </c>
      <c r="N29" s="56"/>
      <c r="O29" s="158">
        <v>30</v>
      </c>
      <c r="P29" s="159" t="s">
        <v>42</v>
      </c>
      <c r="Q29" s="11">
        <v>95000</v>
      </c>
      <c r="R29" s="11"/>
      <c r="S29" s="11"/>
      <c r="T29" s="169">
        <v>95000</v>
      </c>
      <c r="U29" s="4"/>
      <c r="V29" s="4"/>
      <c r="W29" s="179"/>
      <c r="X29" s="69"/>
      <c r="Y29" s="70"/>
    </row>
    <row r="30" spans="1:25" ht="12.75" customHeight="1">
      <c r="A30" s="219" t="s">
        <v>274</v>
      </c>
      <c r="B30" s="5" t="s">
        <v>30</v>
      </c>
      <c r="C30" s="182">
        <v>2019</v>
      </c>
      <c r="D30" s="182">
        <v>2020</v>
      </c>
      <c r="E30" s="11"/>
      <c r="F30" s="178" t="s">
        <v>42</v>
      </c>
      <c r="G30" s="178"/>
      <c r="H30" s="15" t="s">
        <v>42</v>
      </c>
      <c r="I30" s="167" t="s">
        <v>127</v>
      </c>
      <c r="J30" s="4" t="s">
        <v>125</v>
      </c>
      <c r="K30" s="4" t="s">
        <v>132</v>
      </c>
      <c r="L30" s="7" t="s">
        <v>137</v>
      </c>
      <c r="M30" s="55">
        <v>1</v>
      </c>
      <c r="N30" s="56"/>
      <c r="O30" s="158">
        <v>30</v>
      </c>
      <c r="P30" s="159" t="s">
        <v>42</v>
      </c>
      <c r="Q30" s="11">
        <v>55000</v>
      </c>
      <c r="R30" s="11"/>
      <c r="S30" s="11"/>
      <c r="T30" s="169">
        <v>55000</v>
      </c>
      <c r="U30" s="4"/>
      <c r="V30" s="4"/>
      <c r="W30" s="179"/>
      <c r="X30" s="69"/>
      <c r="Y30" s="70"/>
    </row>
    <row r="31" spans="1:25" ht="12.75" customHeight="1">
      <c r="A31" s="219" t="s">
        <v>275</v>
      </c>
      <c r="B31" s="5" t="s">
        <v>30</v>
      </c>
      <c r="C31" s="182">
        <v>2019</v>
      </c>
      <c r="D31" s="182">
        <v>2020</v>
      </c>
      <c r="E31" s="11"/>
      <c r="F31" s="178" t="s">
        <v>42</v>
      </c>
      <c r="G31" s="178"/>
      <c r="H31" s="15" t="s">
        <v>42</v>
      </c>
      <c r="I31" s="167" t="s">
        <v>127</v>
      </c>
      <c r="J31" s="4" t="s">
        <v>125</v>
      </c>
      <c r="K31" s="4" t="s">
        <v>132</v>
      </c>
      <c r="L31" s="7" t="s">
        <v>138</v>
      </c>
      <c r="M31" s="55">
        <v>1</v>
      </c>
      <c r="N31" s="56"/>
      <c r="O31" s="158">
        <v>30</v>
      </c>
      <c r="P31" s="159" t="s">
        <v>42</v>
      </c>
      <c r="R31" s="11"/>
      <c r="S31" s="11">
        <v>67000</v>
      </c>
      <c r="T31" s="169">
        <v>67000</v>
      </c>
      <c r="U31" s="4"/>
      <c r="V31" s="4"/>
      <c r="W31" s="179"/>
      <c r="X31" s="69"/>
      <c r="Y31" s="70"/>
    </row>
    <row r="32" spans="1:25" ht="12.75" customHeight="1">
      <c r="A32" s="219" t="s">
        <v>276</v>
      </c>
      <c r="B32" s="5" t="s">
        <v>30</v>
      </c>
      <c r="C32" s="182">
        <v>2019</v>
      </c>
      <c r="D32" s="182">
        <v>2020</v>
      </c>
      <c r="E32" s="11"/>
      <c r="F32" s="178" t="s">
        <v>42</v>
      </c>
      <c r="G32" s="178"/>
      <c r="H32" s="15" t="s">
        <v>42</v>
      </c>
      <c r="I32" s="167" t="s">
        <v>139</v>
      </c>
      <c r="J32" s="4" t="s">
        <v>125</v>
      </c>
      <c r="K32" s="4" t="s">
        <v>132</v>
      </c>
      <c r="L32" s="7" t="s">
        <v>140</v>
      </c>
      <c r="M32" s="55">
        <v>2</v>
      </c>
      <c r="N32" s="56"/>
      <c r="O32" s="158">
        <v>30</v>
      </c>
      <c r="P32" s="159" t="s">
        <v>42</v>
      </c>
      <c r="Q32" s="11">
        <v>300000</v>
      </c>
      <c r="R32" s="11"/>
      <c r="S32" s="11"/>
      <c r="T32" s="169">
        <v>300000</v>
      </c>
      <c r="U32" s="4"/>
      <c r="V32" s="4"/>
      <c r="W32" s="179"/>
      <c r="X32" s="69"/>
      <c r="Y32" s="70"/>
    </row>
    <row r="33" spans="1:25" ht="12" customHeight="1">
      <c r="A33" s="219" t="s">
        <v>277</v>
      </c>
      <c r="B33" s="5" t="s">
        <v>30</v>
      </c>
      <c r="C33" s="182">
        <v>2019</v>
      </c>
      <c r="D33" s="182">
        <v>2020</v>
      </c>
      <c r="E33" s="11"/>
      <c r="F33" s="178" t="s">
        <v>42</v>
      </c>
      <c r="G33" s="178"/>
      <c r="H33" s="15" t="s">
        <v>42</v>
      </c>
      <c r="I33" s="167" t="s">
        <v>139</v>
      </c>
      <c r="J33" s="4" t="s">
        <v>125</v>
      </c>
      <c r="K33" s="4" t="s">
        <v>132</v>
      </c>
      <c r="L33" s="7" t="s">
        <v>141</v>
      </c>
      <c r="M33" s="55">
        <v>2</v>
      </c>
      <c r="N33" s="56"/>
      <c r="O33" s="158">
        <v>30</v>
      </c>
      <c r="P33" s="159" t="s">
        <v>42</v>
      </c>
      <c r="Q33" s="11">
        <v>267000</v>
      </c>
      <c r="R33" s="11"/>
      <c r="S33" s="11"/>
      <c r="T33" s="169">
        <v>267000</v>
      </c>
      <c r="U33" s="4"/>
      <c r="V33" s="4"/>
      <c r="W33" s="179"/>
      <c r="X33" s="69"/>
      <c r="Y33" s="70"/>
    </row>
    <row r="34" spans="1:25" ht="12.75" customHeight="1">
      <c r="A34" s="219" t="s">
        <v>278</v>
      </c>
      <c r="B34" s="5" t="s">
        <v>30</v>
      </c>
      <c r="C34" s="182">
        <v>2019</v>
      </c>
      <c r="D34" s="182">
        <v>2020</v>
      </c>
      <c r="E34" s="11"/>
      <c r="F34" s="178" t="s">
        <v>42</v>
      </c>
      <c r="G34" s="178"/>
      <c r="H34" s="15" t="s">
        <v>42</v>
      </c>
      <c r="I34" s="167" t="s">
        <v>127</v>
      </c>
      <c r="J34" s="4" t="s">
        <v>125</v>
      </c>
      <c r="K34" s="4" t="s">
        <v>132</v>
      </c>
      <c r="L34" s="7" t="s">
        <v>142</v>
      </c>
      <c r="M34" s="55">
        <v>1</v>
      </c>
      <c r="N34" s="56"/>
      <c r="O34" s="158">
        <v>30</v>
      </c>
      <c r="P34" s="159" t="s">
        <v>42</v>
      </c>
      <c r="Q34" s="11">
        <v>178000</v>
      </c>
      <c r="R34" s="11">
        <v>713000</v>
      </c>
      <c r="S34" s="11"/>
      <c r="T34" s="169">
        <f aca="true" t="shared" si="0" ref="T34:T48">SUM(Q34:S34)</f>
        <v>891000</v>
      </c>
      <c r="U34" s="4"/>
      <c r="V34" s="4"/>
      <c r="W34" s="179"/>
      <c r="X34" s="69"/>
      <c r="Y34" s="70"/>
    </row>
    <row r="35" spans="1:25" s="20" customFormat="1" ht="12.75" customHeight="1">
      <c r="A35" s="219" t="s">
        <v>279</v>
      </c>
      <c r="B35" s="5" t="s">
        <v>30</v>
      </c>
      <c r="C35" s="182">
        <v>2019</v>
      </c>
      <c r="D35" s="182">
        <v>2020</v>
      </c>
      <c r="E35" s="11"/>
      <c r="F35" s="178" t="s">
        <v>42</v>
      </c>
      <c r="G35" s="178"/>
      <c r="H35" s="15" t="s">
        <v>42</v>
      </c>
      <c r="I35" s="167" t="s">
        <v>127</v>
      </c>
      <c r="J35" s="4" t="s">
        <v>125</v>
      </c>
      <c r="K35" s="4" t="s">
        <v>132</v>
      </c>
      <c r="L35" s="7" t="s">
        <v>143</v>
      </c>
      <c r="M35" s="55">
        <v>1</v>
      </c>
      <c r="N35" s="56"/>
      <c r="O35" s="158">
        <v>30</v>
      </c>
      <c r="P35" s="159" t="s">
        <v>42</v>
      </c>
      <c r="Q35" s="11">
        <v>188000</v>
      </c>
      <c r="R35" s="11"/>
      <c r="S35" s="11"/>
      <c r="T35" s="169">
        <f t="shared" si="0"/>
        <v>188000</v>
      </c>
      <c r="U35" s="4"/>
      <c r="V35" s="4"/>
      <c r="W35" s="179"/>
      <c r="X35" s="69"/>
      <c r="Y35" s="70"/>
    </row>
    <row r="36" spans="1:25" s="20" customFormat="1" ht="12.75" customHeight="1">
      <c r="A36" s="219" t="s">
        <v>280</v>
      </c>
      <c r="B36" s="5" t="s">
        <v>30</v>
      </c>
      <c r="C36" s="182">
        <v>2019</v>
      </c>
      <c r="D36" s="182">
        <v>2020</v>
      </c>
      <c r="E36" s="11"/>
      <c r="F36" s="178" t="s">
        <v>42</v>
      </c>
      <c r="G36" s="178"/>
      <c r="H36" s="15" t="s">
        <v>42</v>
      </c>
      <c r="I36" s="167" t="s">
        <v>127</v>
      </c>
      <c r="J36" s="4" t="s">
        <v>125</v>
      </c>
      <c r="K36" s="4" t="s">
        <v>132</v>
      </c>
      <c r="L36" s="7" t="s">
        <v>144</v>
      </c>
      <c r="M36" s="55">
        <v>1</v>
      </c>
      <c r="N36" s="56"/>
      <c r="O36" s="158">
        <v>30</v>
      </c>
      <c r="P36" s="159" t="s">
        <v>42</v>
      </c>
      <c r="Q36" s="11">
        <v>205000</v>
      </c>
      <c r="R36" s="11"/>
      <c r="S36" s="11"/>
      <c r="T36" s="169">
        <f t="shared" si="0"/>
        <v>205000</v>
      </c>
      <c r="U36" s="4"/>
      <c r="V36" s="4"/>
      <c r="W36" s="179"/>
      <c r="X36" s="69"/>
      <c r="Y36" s="70"/>
    </row>
    <row r="37" spans="1:25" s="20" customFormat="1" ht="12.75" customHeight="1">
      <c r="A37" s="219" t="s">
        <v>281</v>
      </c>
      <c r="B37" s="5" t="s">
        <v>30</v>
      </c>
      <c r="C37" s="182">
        <v>2019</v>
      </c>
      <c r="D37" s="182">
        <v>2020</v>
      </c>
      <c r="E37" s="11"/>
      <c r="F37" s="178" t="s">
        <v>42</v>
      </c>
      <c r="G37" s="178"/>
      <c r="H37" s="15" t="s">
        <v>42</v>
      </c>
      <c r="I37" s="167" t="s">
        <v>127</v>
      </c>
      <c r="J37" s="4" t="s">
        <v>125</v>
      </c>
      <c r="K37" s="4" t="s">
        <v>132</v>
      </c>
      <c r="L37" s="7" t="s">
        <v>145</v>
      </c>
      <c r="M37" s="55">
        <v>1</v>
      </c>
      <c r="N37" s="56"/>
      <c r="O37" s="158">
        <v>30</v>
      </c>
      <c r="P37" s="159" t="s">
        <v>42</v>
      </c>
      <c r="Q37" s="11">
        <v>110000</v>
      </c>
      <c r="R37" s="11"/>
      <c r="S37" s="11"/>
      <c r="T37" s="169">
        <f t="shared" si="0"/>
        <v>110000</v>
      </c>
      <c r="U37" s="4"/>
      <c r="V37" s="4"/>
      <c r="W37" s="179"/>
      <c r="X37" s="69"/>
      <c r="Y37" s="70"/>
    </row>
    <row r="38" spans="1:25" ht="12" customHeight="1">
      <c r="A38" s="219" t="s">
        <v>282</v>
      </c>
      <c r="B38" s="5" t="s">
        <v>30</v>
      </c>
      <c r="C38" s="182">
        <v>2019</v>
      </c>
      <c r="D38" s="182">
        <v>2020</v>
      </c>
      <c r="E38" s="11"/>
      <c r="F38" s="178" t="s">
        <v>42</v>
      </c>
      <c r="G38" s="178"/>
      <c r="H38" s="15" t="s">
        <v>42</v>
      </c>
      <c r="I38" s="167" t="s">
        <v>127</v>
      </c>
      <c r="J38" s="4" t="s">
        <v>125</v>
      </c>
      <c r="K38" s="4" t="s">
        <v>132</v>
      </c>
      <c r="L38" s="7" t="s">
        <v>146</v>
      </c>
      <c r="M38" s="55">
        <v>2</v>
      </c>
      <c r="N38" s="56"/>
      <c r="O38" s="158">
        <v>30</v>
      </c>
      <c r="P38" s="159" t="s">
        <v>42</v>
      </c>
      <c r="Q38" s="11"/>
      <c r="R38" s="11">
        <v>468000</v>
      </c>
      <c r="S38" s="11"/>
      <c r="T38" s="169">
        <f t="shared" si="0"/>
        <v>468000</v>
      </c>
      <c r="U38" s="4"/>
      <c r="V38" s="4"/>
      <c r="W38" s="179"/>
      <c r="X38" s="69"/>
      <c r="Y38" s="70"/>
    </row>
    <row r="39" spans="1:25" ht="12.75" customHeight="1">
      <c r="A39" s="219" t="s">
        <v>283</v>
      </c>
      <c r="B39" s="5" t="s">
        <v>30</v>
      </c>
      <c r="C39" s="182">
        <v>2019</v>
      </c>
      <c r="D39" s="182">
        <v>2020</v>
      </c>
      <c r="E39" s="11"/>
      <c r="F39" s="178" t="s">
        <v>42</v>
      </c>
      <c r="G39" s="178"/>
      <c r="H39" s="15" t="s">
        <v>42</v>
      </c>
      <c r="I39" s="167" t="s">
        <v>127</v>
      </c>
      <c r="J39" s="4" t="s">
        <v>125</v>
      </c>
      <c r="K39" s="4" t="s">
        <v>132</v>
      </c>
      <c r="L39" s="7" t="s">
        <v>147</v>
      </c>
      <c r="M39" s="55">
        <v>2</v>
      </c>
      <c r="N39" s="56"/>
      <c r="O39" s="158">
        <v>30</v>
      </c>
      <c r="P39" s="159" t="s">
        <v>42</v>
      </c>
      <c r="Q39" s="11">
        <v>87000</v>
      </c>
      <c r="S39" s="11"/>
      <c r="T39" s="169">
        <f t="shared" si="0"/>
        <v>87000</v>
      </c>
      <c r="U39" s="4"/>
      <c r="V39" s="4"/>
      <c r="W39" s="179"/>
      <c r="X39" s="69"/>
      <c r="Y39" s="70"/>
    </row>
    <row r="40" spans="1:25" ht="12.75" customHeight="1">
      <c r="A40" s="219" t="s">
        <v>284</v>
      </c>
      <c r="B40" s="5" t="s">
        <v>30</v>
      </c>
      <c r="C40" s="182">
        <v>2019</v>
      </c>
      <c r="D40" s="182">
        <v>2020</v>
      </c>
      <c r="E40" s="11"/>
      <c r="F40" s="178" t="s">
        <v>42</v>
      </c>
      <c r="G40" s="178"/>
      <c r="H40" s="15" t="s">
        <v>42</v>
      </c>
      <c r="I40" s="167" t="s">
        <v>127</v>
      </c>
      <c r="J40" s="4" t="s">
        <v>125</v>
      </c>
      <c r="K40" s="4" t="s">
        <v>132</v>
      </c>
      <c r="L40" s="7" t="s">
        <v>148</v>
      </c>
      <c r="M40" s="55">
        <v>2</v>
      </c>
      <c r="N40" s="56"/>
      <c r="O40" s="158">
        <v>30</v>
      </c>
      <c r="P40" s="159" t="s">
        <v>42</v>
      </c>
      <c r="Q40" s="11"/>
      <c r="R40" s="11">
        <v>85500</v>
      </c>
      <c r="S40" s="11"/>
      <c r="T40" s="169">
        <f t="shared" si="0"/>
        <v>85500</v>
      </c>
      <c r="U40" s="4"/>
      <c r="V40" s="4"/>
      <c r="W40" s="179"/>
      <c r="X40" s="69"/>
      <c r="Y40" s="70"/>
    </row>
    <row r="41" spans="1:25" ht="12.75" customHeight="1">
      <c r="A41" s="219" t="s">
        <v>285</v>
      </c>
      <c r="B41" s="5" t="s">
        <v>30</v>
      </c>
      <c r="C41" s="182">
        <v>2020</v>
      </c>
      <c r="D41" s="182">
        <v>2020</v>
      </c>
      <c r="E41" s="11"/>
      <c r="F41" s="178" t="s">
        <v>42</v>
      </c>
      <c r="G41" s="178"/>
      <c r="H41" s="15" t="s">
        <v>42</v>
      </c>
      <c r="I41" s="167" t="s">
        <v>127</v>
      </c>
      <c r="J41" s="4" t="s">
        <v>125</v>
      </c>
      <c r="K41" s="4" t="s">
        <v>132</v>
      </c>
      <c r="L41" s="7" t="s">
        <v>149</v>
      </c>
      <c r="M41" s="55">
        <v>2</v>
      </c>
      <c r="N41" s="56"/>
      <c r="O41" s="158">
        <v>30</v>
      </c>
      <c r="P41" s="159" t="s">
        <v>42</v>
      </c>
      <c r="Q41" s="11"/>
      <c r="R41" s="11">
        <v>275000</v>
      </c>
      <c r="S41" s="11"/>
      <c r="T41" s="169">
        <f t="shared" si="0"/>
        <v>275000</v>
      </c>
      <c r="U41" s="4"/>
      <c r="V41" s="4"/>
      <c r="W41" s="179"/>
      <c r="X41" s="69"/>
      <c r="Y41" s="70"/>
    </row>
    <row r="42" spans="1:25" ht="12.75" customHeight="1">
      <c r="A42" s="219" t="s">
        <v>286</v>
      </c>
      <c r="B42" s="5" t="s">
        <v>30</v>
      </c>
      <c r="C42" s="182">
        <v>2019</v>
      </c>
      <c r="D42" s="182">
        <v>2020</v>
      </c>
      <c r="E42" s="11"/>
      <c r="F42" s="178" t="s">
        <v>42</v>
      </c>
      <c r="G42" s="178"/>
      <c r="H42" s="15" t="s">
        <v>42</v>
      </c>
      <c r="I42" s="167" t="s">
        <v>127</v>
      </c>
      <c r="J42" s="4" t="s">
        <v>125</v>
      </c>
      <c r="K42" s="4" t="s">
        <v>132</v>
      </c>
      <c r="L42" s="160" t="s">
        <v>150</v>
      </c>
      <c r="M42" s="170">
        <v>1</v>
      </c>
      <c r="N42" s="171"/>
      <c r="O42" s="172">
        <v>30</v>
      </c>
      <c r="P42" s="173" t="s">
        <v>42</v>
      </c>
      <c r="Q42" s="174">
        <v>137000</v>
      </c>
      <c r="R42" s="174"/>
      <c r="S42" s="174"/>
      <c r="T42" s="169">
        <f t="shared" si="0"/>
        <v>137000</v>
      </c>
      <c r="U42" s="162"/>
      <c r="V42" s="162"/>
      <c r="W42" s="179"/>
      <c r="X42" s="69"/>
      <c r="Y42" s="70"/>
    </row>
    <row r="43" spans="1:25" ht="12.75" customHeight="1">
      <c r="A43" s="219" t="s">
        <v>287</v>
      </c>
      <c r="B43" s="5" t="s">
        <v>30</v>
      </c>
      <c r="C43" s="182">
        <v>2019</v>
      </c>
      <c r="D43" s="182">
        <v>2020</v>
      </c>
      <c r="E43" s="11"/>
      <c r="F43" s="178" t="s">
        <v>42</v>
      </c>
      <c r="G43" s="178"/>
      <c r="H43" s="15" t="s">
        <v>42</v>
      </c>
      <c r="I43" s="167" t="s">
        <v>127</v>
      </c>
      <c r="J43" s="4" t="s">
        <v>125</v>
      </c>
      <c r="K43" s="4" t="s">
        <v>132</v>
      </c>
      <c r="L43" s="160" t="s">
        <v>151</v>
      </c>
      <c r="M43" s="170">
        <v>2</v>
      </c>
      <c r="N43" s="171"/>
      <c r="O43" s="172">
        <v>30</v>
      </c>
      <c r="P43" s="173" t="s">
        <v>42</v>
      </c>
      <c r="Q43" s="174"/>
      <c r="R43" s="174">
        <v>130000</v>
      </c>
      <c r="S43" s="174"/>
      <c r="T43" s="169">
        <f t="shared" si="0"/>
        <v>130000</v>
      </c>
      <c r="U43" s="162"/>
      <c r="V43" s="162"/>
      <c r="W43" s="179"/>
      <c r="X43" s="69"/>
      <c r="Y43" s="70"/>
    </row>
    <row r="44" spans="1:25" s="20" customFormat="1" ht="14.25" customHeight="1">
      <c r="A44" s="219" t="s">
        <v>288</v>
      </c>
      <c r="B44" s="5" t="s">
        <v>30</v>
      </c>
      <c r="C44" s="182">
        <v>2019</v>
      </c>
      <c r="D44" s="182">
        <v>2020</v>
      </c>
      <c r="E44" s="11"/>
      <c r="F44" s="178" t="s">
        <v>42</v>
      </c>
      <c r="G44" s="178"/>
      <c r="H44" s="15" t="s">
        <v>42</v>
      </c>
      <c r="I44" s="167" t="s">
        <v>127</v>
      </c>
      <c r="J44" s="4" t="s">
        <v>125</v>
      </c>
      <c r="K44" s="4" t="s">
        <v>132</v>
      </c>
      <c r="L44" s="160" t="s">
        <v>152</v>
      </c>
      <c r="M44" s="170">
        <v>2</v>
      </c>
      <c r="N44" s="171"/>
      <c r="O44" s="172">
        <v>30</v>
      </c>
      <c r="P44" s="173" t="s">
        <v>42</v>
      </c>
      <c r="Q44" s="174"/>
      <c r="R44" s="174">
        <v>200000</v>
      </c>
      <c r="S44" s="174"/>
      <c r="T44" s="169">
        <f t="shared" si="0"/>
        <v>200000</v>
      </c>
      <c r="U44" s="162"/>
      <c r="V44" s="162"/>
      <c r="W44" s="179"/>
      <c r="X44" s="69"/>
      <c r="Y44" s="70"/>
    </row>
    <row r="45" spans="1:25" ht="14.25" customHeight="1">
      <c r="A45" s="219" t="s">
        <v>289</v>
      </c>
      <c r="B45" s="5" t="s">
        <v>30</v>
      </c>
      <c r="C45" s="182">
        <v>2019</v>
      </c>
      <c r="D45" s="182">
        <v>2020</v>
      </c>
      <c r="E45" s="11"/>
      <c r="F45" s="178" t="s">
        <v>42</v>
      </c>
      <c r="G45" s="178"/>
      <c r="H45" s="15" t="s">
        <v>42</v>
      </c>
      <c r="I45" s="167" t="s">
        <v>127</v>
      </c>
      <c r="J45" s="4" t="s">
        <v>125</v>
      </c>
      <c r="K45" s="4" t="s">
        <v>132</v>
      </c>
      <c r="L45" s="7" t="s">
        <v>153</v>
      </c>
      <c r="M45" s="55">
        <v>1</v>
      </c>
      <c r="N45" s="56"/>
      <c r="O45" s="158">
        <v>30</v>
      </c>
      <c r="P45" s="159" t="s">
        <v>42</v>
      </c>
      <c r="Q45" s="11">
        <v>110000</v>
      </c>
      <c r="R45" s="11"/>
      <c r="S45" s="11"/>
      <c r="T45" s="169">
        <f t="shared" si="0"/>
        <v>110000</v>
      </c>
      <c r="U45" s="4"/>
      <c r="V45" s="4"/>
      <c r="W45" s="179"/>
      <c r="X45" s="69"/>
      <c r="Y45" s="70"/>
    </row>
    <row r="46" spans="1:25" ht="14.25" customHeight="1">
      <c r="A46" s="219" t="s">
        <v>290</v>
      </c>
      <c r="B46" s="5" t="s">
        <v>30</v>
      </c>
      <c r="C46" s="182">
        <v>2019</v>
      </c>
      <c r="D46" s="182">
        <v>2020</v>
      </c>
      <c r="E46" s="11"/>
      <c r="F46" s="178" t="s">
        <v>42</v>
      </c>
      <c r="G46" s="178"/>
      <c r="H46" s="15" t="s">
        <v>42</v>
      </c>
      <c r="I46" s="167" t="s">
        <v>127</v>
      </c>
      <c r="J46" s="4" t="s">
        <v>125</v>
      </c>
      <c r="K46" s="4" t="s">
        <v>132</v>
      </c>
      <c r="L46" s="7" t="s">
        <v>154</v>
      </c>
      <c r="M46" s="55">
        <v>1</v>
      </c>
      <c r="N46" s="56"/>
      <c r="O46" s="158">
        <v>30</v>
      </c>
      <c r="P46" s="159" t="s">
        <v>42</v>
      </c>
      <c r="Q46" s="11">
        <v>66000</v>
      </c>
      <c r="R46" s="11"/>
      <c r="S46" s="11"/>
      <c r="T46" s="169">
        <f t="shared" si="0"/>
        <v>66000</v>
      </c>
      <c r="U46" s="4"/>
      <c r="V46" s="4"/>
      <c r="W46" s="179"/>
      <c r="X46" s="69"/>
      <c r="Y46" s="70"/>
    </row>
    <row r="47" spans="1:25" ht="14.25" customHeight="1">
      <c r="A47" s="219" t="s">
        <v>291</v>
      </c>
      <c r="B47" s="5" t="s">
        <v>30</v>
      </c>
      <c r="C47" s="182">
        <v>2019</v>
      </c>
      <c r="D47" s="182">
        <v>2020</v>
      </c>
      <c r="E47" s="11"/>
      <c r="F47" s="178" t="s">
        <v>42</v>
      </c>
      <c r="G47" s="178"/>
      <c r="H47" s="15" t="s">
        <v>42</v>
      </c>
      <c r="I47" s="167" t="s">
        <v>127</v>
      </c>
      <c r="J47" s="4" t="s">
        <v>125</v>
      </c>
      <c r="K47" s="4" t="s">
        <v>132</v>
      </c>
      <c r="L47" s="7" t="s">
        <v>155</v>
      </c>
      <c r="M47" s="55">
        <v>1</v>
      </c>
      <c r="N47" s="56"/>
      <c r="O47" s="158">
        <v>30</v>
      </c>
      <c r="P47" s="159" t="s">
        <v>42</v>
      </c>
      <c r="Q47" s="11">
        <v>359000</v>
      </c>
      <c r="R47" s="11"/>
      <c r="S47" s="11"/>
      <c r="T47" s="169">
        <f t="shared" si="0"/>
        <v>359000</v>
      </c>
      <c r="U47" s="4"/>
      <c r="V47" s="4"/>
      <c r="W47" s="179"/>
      <c r="X47" s="69"/>
      <c r="Y47" s="70"/>
    </row>
    <row r="48" spans="1:25" ht="14.25" customHeight="1">
      <c r="A48" s="219" t="s">
        <v>292</v>
      </c>
      <c r="B48" s="5" t="s">
        <v>30</v>
      </c>
      <c r="C48" s="182">
        <v>2019</v>
      </c>
      <c r="D48" s="182">
        <v>2020</v>
      </c>
      <c r="E48" s="11"/>
      <c r="F48" s="178" t="s">
        <v>42</v>
      </c>
      <c r="G48" s="178"/>
      <c r="H48" s="15" t="s">
        <v>42</v>
      </c>
      <c r="I48" s="167" t="s">
        <v>127</v>
      </c>
      <c r="J48" s="4" t="s">
        <v>125</v>
      </c>
      <c r="K48" s="4" t="s">
        <v>132</v>
      </c>
      <c r="L48" s="7" t="s">
        <v>156</v>
      </c>
      <c r="M48" s="55">
        <v>1</v>
      </c>
      <c r="N48" s="56"/>
      <c r="O48" s="158">
        <v>30</v>
      </c>
      <c r="P48" s="159" t="s">
        <v>42</v>
      </c>
      <c r="Q48" s="11"/>
      <c r="R48" s="11">
        <v>450000</v>
      </c>
      <c r="S48" s="11">
        <v>450000</v>
      </c>
      <c r="T48" s="169">
        <f t="shared" si="0"/>
        <v>900000</v>
      </c>
      <c r="U48" s="4"/>
      <c r="V48" s="4"/>
      <c r="W48" s="179"/>
      <c r="X48" s="69"/>
      <c r="Y48" s="70"/>
    </row>
    <row r="49" spans="1:25" ht="37.5">
      <c r="A49" s="219" t="s">
        <v>293</v>
      </c>
      <c r="B49" s="5" t="s">
        <v>30</v>
      </c>
      <c r="C49" s="182">
        <v>2019</v>
      </c>
      <c r="D49" s="182">
        <v>2020</v>
      </c>
      <c r="E49" s="11"/>
      <c r="F49" s="178" t="s">
        <v>42</v>
      </c>
      <c r="G49" s="178"/>
      <c r="H49" s="15" t="s">
        <v>42</v>
      </c>
      <c r="I49" s="167" t="s">
        <v>127</v>
      </c>
      <c r="J49" s="4" t="s">
        <v>125</v>
      </c>
      <c r="K49" s="4" t="s">
        <v>132</v>
      </c>
      <c r="L49" s="7" t="s">
        <v>294</v>
      </c>
      <c r="M49" s="55">
        <v>1</v>
      </c>
      <c r="N49" s="56"/>
      <c r="O49" s="158">
        <v>30</v>
      </c>
      <c r="P49" s="159" t="s">
        <v>42</v>
      </c>
      <c r="Q49" s="11"/>
      <c r="R49" s="175">
        <v>230000</v>
      </c>
      <c r="S49" s="11"/>
      <c r="T49" s="169">
        <v>230000</v>
      </c>
      <c r="U49" s="4"/>
      <c r="V49" s="4"/>
      <c r="W49" s="179"/>
      <c r="X49" s="69"/>
      <c r="Y49" s="70"/>
    </row>
    <row r="50" spans="1:25" ht="14.25">
      <c r="A50" s="219" t="s">
        <v>295</v>
      </c>
      <c r="B50" s="5" t="s">
        <v>30</v>
      </c>
      <c r="C50" s="182">
        <v>2019</v>
      </c>
      <c r="D50" s="182">
        <v>2020</v>
      </c>
      <c r="E50" s="11"/>
      <c r="F50" s="178" t="s">
        <v>42</v>
      </c>
      <c r="G50" s="178"/>
      <c r="H50" s="15" t="s">
        <v>42</v>
      </c>
      <c r="I50" s="167" t="s">
        <v>127</v>
      </c>
      <c r="J50" s="4" t="s">
        <v>125</v>
      </c>
      <c r="K50" s="4" t="s">
        <v>132</v>
      </c>
      <c r="L50" s="7" t="s">
        <v>296</v>
      </c>
      <c r="M50" s="55">
        <v>1</v>
      </c>
      <c r="N50" s="56"/>
      <c r="O50" s="158">
        <v>30</v>
      </c>
      <c r="P50" s="159" t="s">
        <v>42</v>
      </c>
      <c r="Q50" s="11"/>
      <c r="S50" s="175">
        <v>353000</v>
      </c>
      <c r="T50" s="169">
        <v>353000</v>
      </c>
      <c r="U50" s="4"/>
      <c r="V50" s="4"/>
      <c r="W50" s="179"/>
      <c r="X50" s="69"/>
      <c r="Y50" s="70"/>
    </row>
    <row r="51" spans="1:25" ht="12.75" customHeight="1">
      <c r="A51" s="219" t="s">
        <v>297</v>
      </c>
      <c r="B51" s="5" t="s">
        <v>30</v>
      </c>
      <c r="C51" s="182">
        <v>2019</v>
      </c>
      <c r="D51" s="182">
        <v>2020</v>
      </c>
      <c r="E51" s="11"/>
      <c r="F51" s="178" t="s">
        <v>42</v>
      </c>
      <c r="G51" s="178"/>
      <c r="H51" s="15" t="s">
        <v>42</v>
      </c>
      <c r="I51" s="167" t="s">
        <v>127</v>
      </c>
      <c r="J51" s="4" t="s">
        <v>125</v>
      </c>
      <c r="K51" s="4" t="s">
        <v>132</v>
      </c>
      <c r="L51" s="7" t="s">
        <v>298</v>
      </c>
      <c r="M51" s="55">
        <v>1</v>
      </c>
      <c r="N51" s="56"/>
      <c r="O51" s="158">
        <v>30</v>
      </c>
      <c r="P51" s="159" t="s">
        <v>42</v>
      </c>
      <c r="Q51" s="11"/>
      <c r="R51" s="175">
        <v>237000</v>
      </c>
      <c r="S51" s="11"/>
      <c r="T51" s="169">
        <v>237000</v>
      </c>
      <c r="U51" s="4"/>
      <c r="V51" s="4"/>
      <c r="W51" s="179"/>
      <c r="X51" s="69"/>
      <c r="Y51" s="70"/>
    </row>
    <row r="52" spans="1:25" ht="13.5" customHeight="1">
      <c r="A52" s="219" t="s">
        <v>299</v>
      </c>
      <c r="B52" s="5" t="s">
        <v>30</v>
      </c>
      <c r="C52" s="182">
        <v>2019</v>
      </c>
      <c r="D52" s="182">
        <v>2020</v>
      </c>
      <c r="E52" s="11"/>
      <c r="F52" s="178" t="s">
        <v>42</v>
      </c>
      <c r="G52" s="178"/>
      <c r="H52" s="15" t="s">
        <v>42</v>
      </c>
      <c r="I52" s="167" t="s">
        <v>127</v>
      </c>
      <c r="J52" s="4" t="s">
        <v>125</v>
      </c>
      <c r="K52" s="4" t="s">
        <v>132</v>
      </c>
      <c r="L52" s="7" t="s">
        <v>300</v>
      </c>
      <c r="M52" s="55">
        <v>1</v>
      </c>
      <c r="N52" s="56"/>
      <c r="O52" s="158">
        <v>30</v>
      </c>
      <c r="P52" s="159" t="s">
        <v>42</v>
      </c>
      <c r="Q52" s="11"/>
      <c r="R52" s="175">
        <v>920000</v>
      </c>
      <c r="S52" s="11"/>
      <c r="T52" s="169">
        <v>920000</v>
      </c>
      <c r="U52" s="4"/>
      <c r="V52" s="4"/>
      <c r="W52" s="179"/>
      <c r="X52" s="69"/>
      <c r="Y52" s="70"/>
    </row>
    <row r="53" spans="1:25" ht="14.25">
      <c r="A53" s="219" t="s">
        <v>301</v>
      </c>
      <c r="B53" s="5" t="s">
        <v>30</v>
      </c>
      <c r="C53" s="182">
        <v>2019</v>
      </c>
      <c r="D53" s="182">
        <v>2020</v>
      </c>
      <c r="E53" s="11"/>
      <c r="F53" s="178" t="s">
        <v>42</v>
      </c>
      <c r="G53" s="178"/>
      <c r="H53" s="15" t="s">
        <v>42</v>
      </c>
      <c r="I53" s="167" t="s">
        <v>127</v>
      </c>
      <c r="J53" s="4" t="s">
        <v>125</v>
      </c>
      <c r="K53" s="4" t="s">
        <v>132</v>
      </c>
      <c r="L53" s="7" t="s">
        <v>302</v>
      </c>
      <c r="M53" s="55">
        <v>1</v>
      </c>
      <c r="N53" s="56"/>
      <c r="O53" s="158">
        <v>30</v>
      </c>
      <c r="P53" s="159" t="s">
        <v>42</v>
      </c>
      <c r="Q53" s="11"/>
      <c r="R53" s="169">
        <v>590000</v>
      </c>
      <c r="S53" s="174"/>
      <c r="T53" s="169">
        <v>590000</v>
      </c>
      <c r="U53" s="162"/>
      <c r="V53" s="4"/>
      <c r="W53" s="179"/>
      <c r="X53" s="69"/>
      <c r="Y53" s="70"/>
    </row>
    <row r="54" spans="1:25" ht="24.75">
      <c r="A54" s="219" t="s">
        <v>303</v>
      </c>
      <c r="B54" s="5" t="s">
        <v>30</v>
      </c>
      <c r="C54" s="182">
        <v>2019</v>
      </c>
      <c r="D54" s="182">
        <v>2020</v>
      </c>
      <c r="E54" s="11"/>
      <c r="F54" s="178" t="s">
        <v>42</v>
      </c>
      <c r="G54" s="178"/>
      <c r="H54" s="15" t="s">
        <v>42</v>
      </c>
      <c r="I54" s="167" t="s">
        <v>127</v>
      </c>
      <c r="J54" s="4" t="s">
        <v>125</v>
      </c>
      <c r="K54" s="4" t="s">
        <v>132</v>
      </c>
      <c r="L54" s="7" t="s">
        <v>304</v>
      </c>
      <c r="M54" s="55">
        <v>1</v>
      </c>
      <c r="N54" s="56"/>
      <c r="O54" s="158">
        <v>30</v>
      </c>
      <c r="P54" s="159" t="s">
        <v>42</v>
      </c>
      <c r="Q54" s="11"/>
      <c r="R54" s="175">
        <v>160000</v>
      </c>
      <c r="S54" s="11"/>
      <c r="T54" s="169">
        <v>160000</v>
      </c>
      <c r="U54" s="4"/>
      <c r="V54" s="4"/>
      <c r="W54" s="179"/>
      <c r="X54" s="69"/>
      <c r="Y54" s="70"/>
    </row>
    <row r="55" spans="1:25" ht="24.75">
      <c r="A55" s="219" t="s">
        <v>305</v>
      </c>
      <c r="B55" s="5" t="s">
        <v>30</v>
      </c>
      <c r="C55" s="182">
        <v>2019</v>
      </c>
      <c r="D55" s="182">
        <v>2020</v>
      </c>
      <c r="E55" s="11"/>
      <c r="F55" s="178" t="s">
        <v>42</v>
      </c>
      <c r="G55" s="178"/>
      <c r="H55" s="15" t="s">
        <v>42</v>
      </c>
      <c r="I55" s="167" t="s">
        <v>127</v>
      </c>
      <c r="J55" s="4" t="s">
        <v>125</v>
      </c>
      <c r="K55" s="4" t="s">
        <v>132</v>
      </c>
      <c r="L55" s="7" t="s">
        <v>306</v>
      </c>
      <c r="M55" s="55">
        <v>1</v>
      </c>
      <c r="N55" s="56"/>
      <c r="O55" s="158">
        <v>30</v>
      </c>
      <c r="P55" s="159" t="s">
        <v>42</v>
      </c>
      <c r="Q55" s="11"/>
      <c r="R55" s="175">
        <v>82000</v>
      </c>
      <c r="S55" s="11"/>
      <c r="T55" s="169">
        <v>82000</v>
      </c>
      <c r="U55" s="4"/>
      <c r="V55" s="4"/>
      <c r="W55" s="179"/>
      <c r="X55" s="69"/>
      <c r="Y55" s="70"/>
    </row>
    <row r="56" spans="1:25" ht="13.5" customHeight="1">
      <c r="A56" s="219" t="s">
        <v>307</v>
      </c>
      <c r="B56" s="75" t="s">
        <v>30</v>
      </c>
      <c r="C56" s="172">
        <v>2019</v>
      </c>
      <c r="D56" s="182">
        <v>2020</v>
      </c>
      <c r="E56" s="174"/>
      <c r="F56" s="177" t="s">
        <v>42</v>
      </c>
      <c r="G56" s="177"/>
      <c r="H56" s="187" t="s">
        <v>42</v>
      </c>
      <c r="I56" s="177" t="s">
        <v>127</v>
      </c>
      <c r="J56" s="162" t="s">
        <v>125</v>
      </c>
      <c r="K56" s="162" t="s">
        <v>132</v>
      </c>
      <c r="L56" s="160" t="s">
        <v>308</v>
      </c>
      <c r="M56" s="170">
        <v>1</v>
      </c>
      <c r="N56" s="171"/>
      <c r="O56" s="172">
        <v>30</v>
      </c>
      <c r="P56" s="173" t="s">
        <v>42</v>
      </c>
      <c r="Q56" s="174"/>
      <c r="R56" s="169">
        <v>750000</v>
      </c>
      <c r="S56" s="169">
        <v>750000</v>
      </c>
      <c r="T56" s="169">
        <v>1500000</v>
      </c>
      <c r="U56" s="162"/>
      <c r="V56" s="162"/>
      <c r="W56" s="180"/>
      <c r="X56" s="176"/>
      <c r="Y56" s="181"/>
    </row>
    <row r="57" spans="1:25" ht="24.75">
      <c r="A57" s="219" t="s">
        <v>309</v>
      </c>
      <c r="B57" s="75" t="s">
        <v>30</v>
      </c>
      <c r="C57" s="172">
        <v>2019</v>
      </c>
      <c r="D57" s="182">
        <v>2020</v>
      </c>
      <c r="E57" s="174"/>
      <c r="F57" s="177" t="s">
        <v>42</v>
      </c>
      <c r="G57" s="177"/>
      <c r="H57" s="187" t="s">
        <v>42</v>
      </c>
      <c r="I57" s="177" t="s">
        <v>127</v>
      </c>
      <c r="J57" s="162" t="s">
        <v>125</v>
      </c>
      <c r="K57" s="162" t="s">
        <v>132</v>
      </c>
      <c r="L57" s="160" t="s">
        <v>310</v>
      </c>
      <c r="M57" s="170">
        <v>1</v>
      </c>
      <c r="N57" s="171"/>
      <c r="O57" s="172">
        <v>30</v>
      </c>
      <c r="P57" s="173" t="s">
        <v>42</v>
      </c>
      <c r="Q57" s="174"/>
      <c r="R57" s="169">
        <v>92000</v>
      </c>
      <c r="S57" s="169"/>
      <c r="T57" s="169">
        <v>92000</v>
      </c>
      <c r="U57" s="162"/>
      <c r="V57" s="162"/>
      <c r="W57" s="180"/>
      <c r="X57" s="176"/>
      <c r="Y57" s="181"/>
    </row>
    <row r="58" spans="1:25" ht="14.25">
      <c r="A58" s="219" t="s">
        <v>311</v>
      </c>
      <c r="B58" s="75" t="s">
        <v>30</v>
      </c>
      <c r="C58" s="172">
        <v>2019</v>
      </c>
      <c r="D58" s="182">
        <v>2020</v>
      </c>
      <c r="E58" s="174"/>
      <c r="F58" s="177" t="s">
        <v>42</v>
      </c>
      <c r="G58" s="177"/>
      <c r="H58" s="187" t="s">
        <v>42</v>
      </c>
      <c r="I58" s="177" t="s">
        <v>127</v>
      </c>
      <c r="J58" s="162" t="s">
        <v>125</v>
      </c>
      <c r="K58" s="162" t="s">
        <v>132</v>
      </c>
      <c r="L58" s="160" t="s">
        <v>312</v>
      </c>
      <c r="M58" s="170">
        <v>1</v>
      </c>
      <c r="N58" s="171"/>
      <c r="O58" s="172">
        <v>30</v>
      </c>
      <c r="P58" s="173" t="s">
        <v>42</v>
      </c>
      <c r="Q58" s="174"/>
      <c r="R58" s="169">
        <v>55000</v>
      </c>
      <c r="S58" s="169"/>
      <c r="T58" s="169">
        <v>55000</v>
      </c>
      <c r="U58" s="162"/>
      <c r="V58" s="162"/>
      <c r="W58" s="180"/>
      <c r="X58" s="176"/>
      <c r="Y58" s="181"/>
    </row>
    <row r="59" spans="1:25" ht="15" thickBot="1">
      <c r="A59" s="219" t="s">
        <v>313</v>
      </c>
      <c r="B59" s="75" t="s">
        <v>30</v>
      </c>
      <c r="C59" s="172">
        <v>2019</v>
      </c>
      <c r="D59" s="182">
        <v>2020</v>
      </c>
      <c r="E59" s="174"/>
      <c r="F59" s="177" t="s">
        <v>42</v>
      </c>
      <c r="G59" s="177"/>
      <c r="H59" s="187" t="s">
        <v>42</v>
      </c>
      <c r="I59" s="177" t="s">
        <v>127</v>
      </c>
      <c r="J59" s="162" t="s">
        <v>125</v>
      </c>
      <c r="K59" s="162" t="s">
        <v>132</v>
      </c>
      <c r="L59" s="160" t="s">
        <v>314</v>
      </c>
      <c r="M59" s="170">
        <v>1</v>
      </c>
      <c r="N59" s="171"/>
      <c r="O59" s="172">
        <v>30</v>
      </c>
      <c r="P59" s="173" t="s">
        <v>42</v>
      </c>
      <c r="Q59" s="174"/>
      <c r="R59" s="169">
        <v>283000</v>
      </c>
      <c r="S59" s="169"/>
      <c r="T59" s="185">
        <v>283000</v>
      </c>
      <c r="U59" s="162"/>
      <c r="V59" s="162"/>
      <c r="W59" s="180"/>
      <c r="X59" s="176"/>
      <c r="Y59" s="181"/>
    </row>
    <row r="60" spans="1:25" ht="14.25" thickBot="1">
      <c r="A60" s="11"/>
      <c r="B60" s="5"/>
      <c r="C60" s="168"/>
      <c r="D60" s="168"/>
      <c r="E60" s="11"/>
      <c r="F60" s="166"/>
      <c r="G60" s="166"/>
      <c r="H60" s="69"/>
      <c r="I60" s="167"/>
      <c r="J60" s="4"/>
      <c r="K60" s="175"/>
      <c r="L60" s="7"/>
      <c r="M60" s="55"/>
      <c r="N60" s="56"/>
      <c r="O60" s="158"/>
      <c r="P60" s="159"/>
      <c r="Q60" s="11">
        <f>SUM(Q25:Q59)</f>
        <v>4379000</v>
      </c>
      <c r="R60" s="11">
        <f>SUM(R25:R59)</f>
        <v>9128500</v>
      </c>
      <c r="S60" s="184">
        <f>SUM(S25:S59)</f>
        <v>1620000</v>
      </c>
      <c r="T60" s="186">
        <f>SUM(Q60:S60)</f>
        <v>15127500</v>
      </c>
      <c r="U60" s="128"/>
      <c r="V60" s="4"/>
      <c r="W60" s="69"/>
      <c r="X60" s="69"/>
      <c r="Y60" s="70"/>
    </row>
    <row r="61" spans="1:20" ht="17.25">
      <c r="A61" s="2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183"/>
    </row>
    <row r="62" spans="1:12" ht="12.75">
      <c r="A62" s="390" t="s">
        <v>65</v>
      </c>
      <c r="B62" s="390"/>
      <c r="C62" s="390"/>
      <c r="D62" s="390"/>
      <c r="E62" s="390"/>
      <c r="F62" s="390"/>
      <c r="G62" s="390"/>
      <c r="H62" s="390"/>
      <c r="I62" s="390"/>
      <c r="J62" s="390"/>
      <c r="K62" s="390"/>
      <c r="L62" s="390"/>
    </row>
    <row r="63" spans="1:24" ht="12.75">
      <c r="A63" s="17" t="s">
        <v>66</v>
      </c>
      <c r="B63" s="17"/>
      <c r="C63" s="17"/>
      <c r="D63" s="3"/>
      <c r="E63" s="3"/>
      <c r="F63" s="3"/>
      <c r="G63" s="3"/>
      <c r="H63" s="3"/>
      <c r="I63" s="3"/>
      <c r="J63" s="3"/>
      <c r="K63" s="3"/>
      <c r="L63" s="3"/>
      <c r="X63" s="18" t="s">
        <v>67</v>
      </c>
    </row>
    <row r="64" spans="1:24" ht="12.75">
      <c r="A64" s="362" t="s">
        <v>68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Q64" s="18"/>
      <c r="X64" s="18" t="s">
        <v>69</v>
      </c>
    </row>
    <row r="65" spans="1:25" ht="12.75">
      <c r="A65" s="363" t="s">
        <v>70</v>
      </c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Q65" s="18"/>
      <c r="Y65" s="18"/>
    </row>
    <row r="66" spans="1:25" ht="12.75">
      <c r="A66" s="364" t="s">
        <v>71</v>
      </c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Y66" s="18"/>
    </row>
    <row r="67" spans="1:13" ht="12.75">
      <c r="A67" s="365" t="s">
        <v>72</v>
      </c>
      <c r="B67" s="365"/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</row>
    <row r="68" spans="1:12" ht="12.75">
      <c r="A68" s="362" t="s">
        <v>73</v>
      </c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19"/>
    </row>
    <row r="69" spans="1:11" ht="12.75">
      <c r="A69" s="362" t="s">
        <v>74</v>
      </c>
      <c r="B69" s="362"/>
      <c r="C69" s="362"/>
      <c r="D69" s="362"/>
      <c r="E69" s="362"/>
      <c r="F69" s="362"/>
      <c r="G69" s="362"/>
      <c r="H69" s="362"/>
      <c r="I69" s="362"/>
      <c r="J69" s="362"/>
      <c r="K69" s="362"/>
    </row>
    <row r="70" spans="1:14" ht="12.75">
      <c r="A70" s="362" t="s">
        <v>75</v>
      </c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</row>
    <row r="71" spans="1:14" ht="12.75">
      <c r="A71" s="362" t="s">
        <v>76</v>
      </c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</row>
    <row r="72" spans="1:14" ht="12.75">
      <c r="A72" s="362" t="s">
        <v>77</v>
      </c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</row>
    <row r="73" spans="1:14" ht="12.75">
      <c r="A73" s="362" t="s">
        <v>78</v>
      </c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</row>
    <row r="74" spans="1:25" ht="12.75">
      <c r="A74" s="362" t="s">
        <v>79</v>
      </c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20"/>
      <c r="Y74" s="20"/>
    </row>
    <row r="75" spans="1:25" ht="12.75">
      <c r="A75" s="362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20"/>
      <c r="Y75" s="20"/>
    </row>
    <row r="76" spans="1:25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0"/>
      <c r="Y76" s="20"/>
    </row>
    <row r="77" ht="12.75">
      <c r="A77" s="22" t="s">
        <v>37</v>
      </c>
    </row>
    <row r="78" spans="1:10" ht="15">
      <c r="A78" s="366" t="s">
        <v>80</v>
      </c>
      <c r="B78" s="366"/>
      <c r="J78" s="23"/>
    </row>
    <row r="79" spans="1:2" ht="12.75">
      <c r="A79" s="366" t="s">
        <v>81</v>
      </c>
      <c r="B79" s="366"/>
    </row>
    <row r="80" spans="1:2" ht="12.75">
      <c r="A80" s="366" t="s">
        <v>82</v>
      </c>
      <c r="B80" s="366"/>
    </row>
    <row r="82" spans="1:24" ht="12.75">
      <c r="A82" s="24" t="s">
        <v>40</v>
      </c>
      <c r="B82" s="20"/>
      <c r="C82" s="20"/>
      <c r="D82" s="20"/>
      <c r="W82" s="20"/>
      <c r="X82" s="20"/>
    </row>
    <row r="83" spans="1:25" ht="12.75">
      <c r="A83" s="295" t="s">
        <v>83</v>
      </c>
      <c r="B83" s="295"/>
      <c r="C83" s="295"/>
      <c r="D83" s="295"/>
      <c r="E83" s="295"/>
      <c r="F83" s="21"/>
      <c r="G83" s="21"/>
      <c r="H83" s="21"/>
      <c r="I83" s="21"/>
      <c r="J83" s="21"/>
      <c r="K83" s="21"/>
      <c r="L83" s="21"/>
      <c r="M83" s="21"/>
      <c r="N83" s="20"/>
      <c r="Y83" s="20"/>
    </row>
    <row r="84" spans="1:14" ht="12.75">
      <c r="A84" s="295" t="s">
        <v>84</v>
      </c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</row>
    <row r="85" spans="1:10" ht="15">
      <c r="A85" s="295" t="s">
        <v>85</v>
      </c>
      <c r="B85" s="295"/>
      <c r="C85" s="295"/>
      <c r="D85" s="295"/>
      <c r="E85" s="295"/>
      <c r="F85" s="295"/>
      <c r="J85" s="23"/>
    </row>
    <row r="86" spans="1:6" ht="12.75">
      <c r="A86" s="295" t="s">
        <v>86</v>
      </c>
      <c r="B86" s="295"/>
      <c r="C86" s="295"/>
      <c r="D86" s="295"/>
      <c r="E86" s="295"/>
      <c r="F86" s="295"/>
    </row>
    <row r="87" spans="1:15" ht="12.75">
      <c r="A87" s="295" t="s">
        <v>87</v>
      </c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</row>
    <row r="89" ht="12.75">
      <c r="A89" s="24" t="s">
        <v>88</v>
      </c>
    </row>
    <row r="90" spans="1:2" ht="12.75">
      <c r="A90" s="366" t="s">
        <v>115</v>
      </c>
      <c r="B90" s="366"/>
    </row>
    <row r="91" spans="1:2" ht="12.75">
      <c r="A91" s="366" t="s">
        <v>116</v>
      </c>
      <c r="B91" s="366"/>
    </row>
    <row r="92" ht="12.75">
      <c r="A92" s="1" t="s">
        <v>90</v>
      </c>
    </row>
    <row r="93" ht="12.75">
      <c r="A93" s="1" t="s">
        <v>91</v>
      </c>
    </row>
    <row r="94" ht="12.75">
      <c r="A94" s="1" t="s">
        <v>92</v>
      </c>
    </row>
    <row r="95" spans="1:2" ht="12.75">
      <c r="A95" s="366" t="s">
        <v>93</v>
      </c>
      <c r="B95" s="366"/>
    </row>
    <row r="96" ht="12.75">
      <c r="A96" s="1" t="s">
        <v>94</v>
      </c>
    </row>
    <row r="97" ht="12.75">
      <c r="A97" s="1" t="s">
        <v>95</v>
      </c>
    </row>
    <row r="98" ht="12.75">
      <c r="A98" s="1" t="s">
        <v>96</v>
      </c>
    </row>
    <row r="99" ht="12.75">
      <c r="A99" s="1" t="s">
        <v>97</v>
      </c>
    </row>
    <row r="100" ht="12.75">
      <c r="A100" s="1" t="s">
        <v>98</v>
      </c>
    </row>
  </sheetData>
  <sheetProtection/>
  <mergeCells count="61">
    <mergeCell ref="A91:B91"/>
    <mergeCell ref="A73:N73"/>
    <mergeCell ref="A83:E83"/>
    <mergeCell ref="A95:B95"/>
    <mergeCell ref="A1:F1"/>
    <mergeCell ref="A2:F2"/>
    <mergeCell ref="A3:D3"/>
    <mergeCell ref="A4:D4"/>
    <mergeCell ref="A6:A8"/>
    <mergeCell ref="B6:D6"/>
    <mergeCell ref="B7:C7"/>
    <mergeCell ref="D7:D8"/>
    <mergeCell ref="A84:N84"/>
    <mergeCell ref="A85:F85"/>
    <mergeCell ref="A86:F86"/>
    <mergeCell ref="A87:O87"/>
    <mergeCell ref="A71:N71"/>
    <mergeCell ref="A67:M67"/>
    <mergeCell ref="A62:L62"/>
    <mergeCell ref="A64:L64"/>
    <mergeCell ref="A90:B90"/>
    <mergeCell ref="A75:N75"/>
    <mergeCell ref="A78:B78"/>
    <mergeCell ref="A79:B79"/>
    <mergeCell ref="A80:B80"/>
    <mergeCell ref="A74:N74"/>
    <mergeCell ref="A72:N72"/>
    <mergeCell ref="A65:O65"/>
    <mergeCell ref="A66:T66"/>
    <mergeCell ref="A68:K68"/>
    <mergeCell ref="A69:K69"/>
    <mergeCell ref="A70:N70"/>
    <mergeCell ref="A18:Y18"/>
    <mergeCell ref="A19:Y19"/>
    <mergeCell ref="A21:Y21"/>
    <mergeCell ref="F22:F24"/>
    <mergeCell ref="G22:G24"/>
    <mergeCell ref="H22:H24"/>
    <mergeCell ref="I22:I24"/>
    <mergeCell ref="A22:A24"/>
    <mergeCell ref="B22:B24"/>
    <mergeCell ref="C22:C24"/>
    <mergeCell ref="D22:D24"/>
    <mergeCell ref="E22:E24"/>
    <mergeCell ref="K22:K24"/>
    <mergeCell ref="Y22:Y24"/>
    <mergeCell ref="Q23:Q24"/>
    <mergeCell ref="R23:R24"/>
    <mergeCell ref="S23:S24"/>
    <mergeCell ref="T23:T24"/>
    <mergeCell ref="J22:J24"/>
    <mergeCell ref="L22:L24"/>
    <mergeCell ref="M22:M24"/>
    <mergeCell ref="U23:V23"/>
    <mergeCell ref="W23:W24"/>
    <mergeCell ref="X23:X24"/>
    <mergeCell ref="N22:N24"/>
    <mergeCell ref="O22:O24"/>
    <mergeCell ref="P22:P24"/>
    <mergeCell ref="Q22:V22"/>
    <mergeCell ref="W22:X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83"/>
  <sheetViews>
    <sheetView zoomScalePageLayoutView="0" workbookViewId="0" topLeftCell="A43">
      <selection activeCell="E16" sqref="E16"/>
    </sheetView>
  </sheetViews>
  <sheetFormatPr defaultColWidth="9.140625" defaultRowHeight="15"/>
  <cols>
    <col min="1" max="1" width="30.7109375" style="1" customWidth="1"/>
    <col min="2" max="2" width="17.7109375" style="1" customWidth="1"/>
    <col min="3" max="3" width="14.421875" style="1" customWidth="1"/>
    <col min="4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7.140625" style="1" customWidth="1"/>
    <col min="10" max="10" width="14.421875" style="1" customWidth="1"/>
    <col min="11" max="11" width="29.28125" style="1" customWidth="1"/>
    <col min="12" max="12" width="16.8515625" style="1" customWidth="1"/>
    <col min="13" max="13" width="12.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9.140625" style="1" customWidth="1"/>
  </cols>
  <sheetData>
    <row r="1" spans="1:6" ht="37.5" customHeight="1">
      <c r="A1" s="281" t="s">
        <v>250</v>
      </c>
      <c r="B1" s="281"/>
      <c r="C1" s="281"/>
      <c r="D1" s="281"/>
      <c r="E1" s="281"/>
      <c r="F1" s="281"/>
    </row>
    <row r="2" spans="1:6" ht="17.25">
      <c r="A2" s="282" t="s">
        <v>222</v>
      </c>
      <c r="B2" s="282"/>
      <c r="C2" s="282"/>
      <c r="D2" s="282"/>
      <c r="E2" s="282"/>
      <c r="F2" s="282"/>
    </row>
    <row r="3" spans="1:6" ht="15">
      <c r="A3" s="261" t="s">
        <v>101</v>
      </c>
      <c r="B3" s="367"/>
      <c r="C3" s="367"/>
      <c r="D3" s="367"/>
      <c r="E3" s="20"/>
      <c r="F3" s="20"/>
    </row>
    <row r="4" spans="1:6" ht="12.75">
      <c r="A4" s="262" t="s">
        <v>117</v>
      </c>
      <c r="B4" s="367"/>
      <c r="C4" s="367"/>
      <c r="D4" s="367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368" t="s">
        <v>102</v>
      </c>
      <c r="B6" s="368" t="s">
        <v>103</v>
      </c>
      <c r="C6" s="369"/>
      <c r="D6" s="369"/>
      <c r="E6" s="20"/>
      <c r="F6" s="20"/>
    </row>
    <row r="7" spans="1:6" ht="12.75">
      <c r="A7" s="369"/>
      <c r="B7" s="368" t="s">
        <v>104</v>
      </c>
      <c r="C7" s="369"/>
      <c r="D7" s="368" t="s">
        <v>105</v>
      </c>
      <c r="E7" s="20"/>
      <c r="F7" s="20"/>
    </row>
    <row r="8" spans="1:6" ht="12.75">
      <c r="A8" s="369"/>
      <c r="B8" s="25" t="s">
        <v>20</v>
      </c>
      <c r="C8" s="25" t="s">
        <v>21</v>
      </c>
      <c r="D8" s="369"/>
      <c r="E8" s="20"/>
      <c r="F8" s="20"/>
    </row>
    <row r="9" spans="1:6" ht="37.5">
      <c r="A9" s="28" t="s">
        <v>106</v>
      </c>
      <c r="B9" s="57">
        <f>SUM(Q45)</f>
        <v>8490745.96</v>
      </c>
      <c r="C9" s="57">
        <f>SUM(R45)</f>
        <v>8057447.24</v>
      </c>
      <c r="D9" s="27">
        <f>SUM(B9:C9)</f>
        <v>16548193.200000001</v>
      </c>
      <c r="E9" s="20"/>
      <c r="F9" s="20"/>
    </row>
    <row r="10" spans="1:6" ht="37.5">
      <c r="A10" s="28" t="s">
        <v>108</v>
      </c>
      <c r="B10" s="27" t="s">
        <v>107</v>
      </c>
      <c r="C10" s="27" t="s">
        <v>107</v>
      </c>
      <c r="D10" s="27" t="s">
        <v>107</v>
      </c>
      <c r="E10" s="20"/>
      <c r="F10" s="20"/>
    </row>
    <row r="11" spans="1:6" ht="24.75">
      <c r="A11" s="28" t="s">
        <v>109</v>
      </c>
      <c r="B11" s="27" t="s">
        <v>107</v>
      </c>
      <c r="C11" s="27" t="s">
        <v>107</v>
      </c>
      <c r="D11" s="27" t="s">
        <v>107</v>
      </c>
      <c r="E11" s="20"/>
      <c r="F11" s="20"/>
    </row>
    <row r="12" spans="1:6" ht="12.75">
      <c r="A12" s="26" t="s">
        <v>110</v>
      </c>
      <c r="B12" s="27" t="s">
        <v>107</v>
      </c>
      <c r="C12" s="27" t="s">
        <v>107</v>
      </c>
      <c r="D12" s="27" t="s">
        <v>107</v>
      </c>
      <c r="E12" s="20"/>
      <c r="F12" s="20"/>
    </row>
    <row r="13" spans="1:6" ht="75">
      <c r="A13" s="28" t="s">
        <v>111</v>
      </c>
      <c r="B13" s="27" t="s">
        <v>107</v>
      </c>
      <c r="C13" s="27" t="s">
        <v>107</v>
      </c>
      <c r="D13" s="27" t="s">
        <v>107</v>
      </c>
      <c r="E13" s="20"/>
      <c r="F13" s="20"/>
    </row>
    <row r="14" spans="1:6" ht="37.5">
      <c r="A14" s="28" t="s">
        <v>112</v>
      </c>
      <c r="B14" s="27" t="s">
        <v>107</v>
      </c>
      <c r="C14" s="27" t="s">
        <v>107</v>
      </c>
      <c r="D14" s="27" t="s">
        <v>107</v>
      </c>
      <c r="E14" s="20"/>
      <c r="F14" s="20"/>
    </row>
    <row r="15" spans="1:6" ht="12.75">
      <c r="A15" s="26" t="s">
        <v>113</v>
      </c>
      <c r="B15" s="27" t="s">
        <v>107</v>
      </c>
      <c r="C15" s="27" t="s">
        <v>107</v>
      </c>
      <c r="D15" s="27" t="s">
        <v>107</v>
      </c>
      <c r="E15" s="20"/>
      <c r="F15" s="20"/>
    </row>
    <row r="16" spans="1:6" ht="25.5" customHeight="1">
      <c r="A16" s="29" t="s">
        <v>114</v>
      </c>
      <c r="B16" s="27">
        <f>B9</f>
        <v>8490745.96</v>
      </c>
      <c r="C16" s="27">
        <f>C9</f>
        <v>8057447.24</v>
      </c>
      <c r="D16" s="27">
        <f>D9</f>
        <v>16548193.200000001</v>
      </c>
      <c r="E16" s="20"/>
      <c r="F16" s="20"/>
    </row>
    <row r="18" spans="1:25" ht="24" customHeight="1">
      <c r="A18" s="291" t="s">
        <v>251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</row>
    <row r="19" spans="1:25" ht="17.25">
      <c r="A19" s="291" t="s">
        <v>222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</row>
    <row r="21" spans="1:25" ht="17.25">
      <c r="A21" s="292" t="s">
        <v>0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272" t="s">
        <v>1</v>
      </c>
      <c r="B23" s="289" t="s">
        <v>2</v>
      </c>
      <c r="C23" s="289" t="s">
        <v>3</v>
      </c>
      <c r="D23" s="272" t="s">
        <v>4</v>
      </c>
      <c r="E23" s="272" t="s">
        <v>5</v>
      </c>
      <c r="F23" s="272" t="s">
        <v>6</v>
      </c>
      <c r="G23" s="272" t="s">
        <v>7</v>
      </c>
      <c r="H23" s="272" t="s">
        <v>8</v>
      </c>
      <c r="I23" s="289" t="s">
        <v>9</v>
      </c>
      <c r="J23" s="276" t="s">
        <v>10</v>
      </c>
      <c r="K23" s="276" t="s">
        <v>11</v>
      </c>
      <c r="L23" s="272" t="s">
        <v>12</v>
      </c>
      <c r="M23" s="272" t="s">
        <v>13</v>
      </c>
      <c r="N23" s="272" t="s">
        <v>14</v>
      </c>
      <c r="O23" s="274" t="s">
        <v>15</v>
      </c>
      <c r="P23" s="274" t="s">
        <v>16</v>
      </c>
      <c r="Q23" s="276" t="s">
        <v>17</v>
      </c>
      <c r="R23" s="276"/>
      <c r="S23" s="276"/>
      <c r="T23" s="276"/>
      <c r="U23" s="276"/>
      <c r="V23" s="276"/>
      <c r="W23" s="272" t="s">
        <v>18</v>
      </c>
      <c r="X23" s="272"/>
      <c r="Y23" s="277" t="s">
        <v>19</v>
      </c>
    </row>
    <row r="24" spans="1:25" ht="38.25" customHeight="1">
      <c r="A24" s="273"/>
      <c r="B24" s="293"/>
      <c r="C24" s="293"/>
      <c r="D24" s="272"/>
      <c r="E24" s="273"/>
      <c r="F24" s="272"/>
      <c r="G24" s="272"/>
      <c r="H24" s="272"/>
      <c r="I24" s="290"/>
      <c r="J24" s="280"/>
      <c r="K24" s="280"/>
      <c r="L24" s="273"/>
      <c r="M24" s="273"/>
      <c r="N24" s="273"/>
      <c r="O24" s="275"/>
      <c r="P24" s="275"/>
      <c r="Q24" s="279" t="s">
        <v>20</v>
      </c>
      <c r="R24" s="279" t="s">
        <v>21</v>
      </c>
      <c r="S24" s="279" t="s">
        <v>22</v>
      </c>
      <c r="T24" s="271" t="s">
        <v>23</v>
      </c>
      <c r="U24" s="271" t="s">
        <v>24</v>
      </c>
      <c r="V24" s="271"/>
      <c r="W24" s="272" t="s">
        <v>25</v>
      </c>
      <c r="X24" s="272" t="s">
        <v>26</v>
      </c>
      <c r="Y24" s="278"/>
    </row>
    <row r="25" spans="1:25" ht="24" customHeight="1">
      <c r="A25" s="273"/>
      <c r="B25" s="293"/>
      <c r="C25" s="293"/>
      <c r="D25" s="272"/>
      <c r="E25" s="273"/>
      <c r="F25" s="272"/>
      <c r="G25" s="272"/>
      <c r="H25" s="272"/>
      <c r="I25" s="290"/>
      <c r="J25" s="280"/>
      <c r="K25" s="280"/>
      <c r="L25" s="273"/>
      <c r="M25" s="273"/>
      <c r="N25" s="273"/>
      <c r="O25" s="275"/>
      <c r="P25" s="275"/>
      <c r="Q25" s="273"/>
      <c r="R25" s="273"/>
      <c r="S25" s="273"/>
      <c r="T25" s="280"/>
      <c r="U25" s="4" t="s">
        <v>27</v>
      </c>
      <c r="V25" s="4" t="s">
        <v>28</v>
      </c>
      <c r="W25" s="272"/>
      <c r="X25" s="272"/>
      <c r="Y25" s="278"/>
    </row>
    <row r="26" spans="1:25" ht="63">
      <c r="A26" s="5" t="s">
        <v>159</v>
      </c>
      <c r="B26" s="5" t="s">
        <v>30</v>
      </c>
      <c r="C26" s="6">
        <v>2019</v>
      </c>
      <c r="D26" s="6">
        <v>2020</v>
      </c>
      <c r="E26" s="6"/>
      <c r="F26" s="6" t="s">
        <v>42</v>
      </c>
      <c r="G26" s="6"/>
      <c r="H26" s="72" t="s">
        <v>120</v>
      </c>
      <c r="I26" s="7" t="s">
        <v>167</v>
      </c>
      <c r="J26" s="7" t="s">
        <v>168</v>
      </c>
      <c r="K26" s="6" t="s">
        <v>169</v>
      </c>
      <c r="L26" s="7" t="s">
        <v>170</v>
      </c>
      <c r="M26" s="7">
        <v>1</v>
      </c>
      <c r="N26" s="6"/>
      <c r="O26" s="7">
        <v>14</v>
      </c>
      <c r="P26" s="7" t="s">
        <v>42</v>
      </c>
      <c r="Q26" s="4">
        <v>1229420.1</v>
      </c>
      <c r="R26" s="4">
        <v>2868646.9</v>
      </c>
      <c r="S26" s="4">
        <v>0</v>
      </c>
      <c r="T26" s="4">
        <f>+Q26+R26</f>
        <v>4098067</v>
      </c>
      <c r="U26" s="4"/>
      <c r="V26" s="6"/>
      <c r="W26" s="6"/>
      <c r="X26" s="6"/>
      <c r="Y26" s="8"/>
    </row>
    <row r="27" spans="1:25" ht="24.75">
      <c r="A27" s="5" t="s">
        <v>171</v>
      </c>
      <c r="B27" s="5" t="s">
        <v>30</v>
      </c>
      <c r="C27" s="6">
        <v>2019</v>
      </c>
      <c r="D27" s="6">
        <v>2020</v>
      </c>
      <c r="E27" s="6"/>
      <c r="F27" s="6" t="s">
        <v>42</v>
      </c>
      <c r="G27" s="6"/>
      <c r="H27" s="72" t="s">
        <v>120</v>
      </c>
      <c r="I27" s="7" t="s">
        <v>172</v>
      </c>
      <c r="J27" s="7" t="s">
        <v>168</v>
      </c>
      <c r="K27" s="6" t="s">
        <v>173</v>
      </c>
      <c r="L27" s="7" t="s">
        <v>174</v>
      </c>
      <c r="M27" s="7">
        <v>1</v>
      </c>
      <c r="N27" s="6"/>
      <c r="O27" s="7">
        <v>14</v>
      </c>
      <c r="P27" s="7" t="s">
        <v>42</v>
      </c>
      <c r="Q27" s="4">
        <v>546795</v>
      </c>
      <c r="R27" s="4">
        <v>1275855</v>
      </c>
      <c r="S27" s="4">
        <v>0</v>
      </c>
      <c r="T27" s="4">
        <f>+Q27+R27</f>
        <v>1822650</v>
      </c>
      <c r="U27" s="4"/>
      <c r="V27" s="6"/>
      <c r="W27" s="6"/>
      <c r="X27" s="6"/>
      <c r="Y27" s="8"/>
    </row>
    <row r="28" spans="1:25" ht="37.5">
      <c r="A28" s="5" t="s">
        <v>175</v>
      </c>
      <c r="B28" s="5" t="s">
        <v>30</v>
      </c>
      <c r="C28" s="6">
        <v>2019</v>
      </c>
      <c r="D28" s="6">
        <v>2020</v>
      </c>
      <c r="E28" s="6"/>
      <c r="F28" s="6" t="s">
        <v>42</v>
      </c>
      <c r="G28" s="6"/>
      <c r="H28" s="72" t="s">
        <v>120</v>
      </c>
      <c r="I28" s="7" t="s">
        <v>176</v>
      </c>
      <c r="J28" s="7" t="s">
        <v>168</v>
      </c>
      <c r="K28" s="6" t="s">
        <v>177</v>
      </c>
      <c r="L28" s="7" t="s">
        <v>178</v>
      </c>
      <c r="M28" s="7">
        <v>1</v>
      </c>
      <c r="N28" s="6"/>
      <c r="O28" s="7">
        <v>19</v>
      </c>
      <c r="P28" s="7" t="s">
        <v>42</v>
      </c>
      <c r="Q28" s="4">
        <v>447608.69999999995</v>
      </c>
      <c r="R28" s="4">
        <v>191832.3</v>
      </c>
      <c r="S28" s="4">
        <v>0</v>
      </c>
      <c r="T28" s="4">
        <f>+Q28+R28</f>
        <v>639441</v>
      </c>
      <c r="U28" s="4"/>
      <c r="V28" s="6"/>
      <c r="W28" s="6"/>
      <c r="X28" s="6"/>
      <c r="Y28" s="8"/>
    </row>
    <row r="29" spans="1:25" ht="24.75">
      <c r="A29" s="5" t="s">
        <v>179</v>
      </c>
      <c r="B29" s="5" t="s">
        <v>30</v>
      </c>
      <c r="C29" s="6">
        <v>2019</v>
      </c>
      <c r="D29" s="6">
        <v>2020</v>
      </c>
      <c r="E29" s="6"/>
      <c r="F29" s="6" t="s">
        <v>42</v>
      </c>
      <c r="G29" s="6"/>
      <c r="H29" s="72" t="s">
        <v>120</v>
      </c>
      <c r="I29" s="6" t="s">
        <v>180</v>
      </c>
      <c r="J29" s="7" t="s">
        <v>168</v>
      </c>
      <c r="K29" s="6" t="s">
        <v>177</v>
      </c>
      <c r="L29" s="7" t="s">
        <v>181</v>
      </c>
      <c r="M29" s="7">
        <v>1</v>
      </c>
      <c r="N29" s="6"/>
      <c r="O29" s="7">
        <v>13</v>
      </c>
      <c r="P29" s="7" t="s">
        <v>42</v>
      </c>
      <c r="Q29" s="4">
        <v>59835.6</v>
      </c>
      <c r="R29" s="4">
        <v>139616.4</v>
      </c>
      <c r="S29" s="4">
        <v>0</v>
      </c>
      <c r="T29" s="4">
        <f>+Q29+R29</f>
        <v>199452</v>
      </c>
      <c r="U29" s="4"/>
      <c r="V29" s="6"/>
      <c r="W29" s="6"/>
      <c r="X29" s="6"/>
      <c r="Y29" s="8"/>
    </row>
    <row r="30" spans="1:25" ht="37.5">
      <c r="A30" s="5" t="s">
        <v>182</v>
      </c>
      <c r="B30" s="5" t="s">
        <v>30</v>
      </c>
      <c r="C30" s="6">
        <v>2019</v>
      </c>
      <c r="D30" s="6">
        <v>2020</v>
      </c>
      <c r="E30" s="6"/>
      <c r="F30" s="6" t="s">
        <v>42</v>
      </c>
      <c r="G30" s="6"/>
      <c r="H30" s="72" t="s">
        <v>120</v>
      </c>
      <c r="I30" s="6" t="s">
        <v>180</v>
      </c>
      <c r="J30" s="7" t="s">
        <v>168</v>
      </c>
      <c r="K30" s="6" t="s">
        <v>183</v>
      </c>
      <c r="L30" s="7" t="s">
        <v>184</v>
      </c>
      <c r="M30" s="7">
        <v>1</v>
      </c>
      <c r="N30" s="6"/>
      <c r="O30" s="7">
        <v>13</v>
      </c>
      <c r="P30" s="7" t="s">
        <v>42</v>
      </c>
      <c r="Q30" s="4">
        <v>96774.9</v>
      </c>
      <c r="R30" s="4">
        <v>225808.09999999998</v>
      </c>
      <c r="S30" s="4">
        <v>0</v>
      </c>
      <c r="T30" s="4">
        <f>+Q30+R30</f>
        <v>322583</v>
      </c>
      <c r="U30" s="4"/>
      <c r="V30" s="6"/>
      <c r="W30" s="6"/>
      <c r="X30" s="6"/>
      <c r="Y30" s="8"/>
    </row>
    <row r="31" spans="1:25" ht="50.25">
      <c r="A31" s="5" t="s">
        <v>185</v>
      </c>
      <c r="B31" s="5" t="s">
        <v>30</v>
      </c>
      <c r="C31" s="6">
        <v>2019</v>
      </c>
      <c r="D31" s="6">
        <v>2020</v>
      </c>
      <c r="E31" s="6"/>
      <c r="F31" s="6" t="s">
        <v>42</v>
      </c>
      <c r="G31" s="6"/>
      <c r="H31" s="72" t="s">
        <v>120</v>
      </c>
      <c r="I31" s="7" t="s">
        <v>172</v>
      </c>
      <c r="J31" s="7" t="s">
        <v>168</v>
      </c>
      <c r="K31" s="6" t="s">
        <v>186</v>
      </c>
      <c r="L31" s="7" t="s">
        <v>187</v>
      </c>
      <c r="M31" s="7">
        <v>1</v>
      </c>
      <c r="N31" s="6"/>
      <c r="O31" s="7">
        <v>13</v>
      </c>
      <c r="P31" s="7" t="s">
        <v>42</v>
      </c>
      <c r="Q31" s="4">
        <v>1056830.5999999999</v>
      </c>
      <c r="R31" s="4">
        <v>452927.39999999997</v>
      </c>
      <c r="S31" s="4">
        <v>0</v>
      </c>
      <c r="T31" s="4">
        <f>+R31+Q31</f>
        <v>1509757.9999999998</v>
      </c>
      <c r="U31" s="4"/>
      <c r="V31" s="6"/>
      <c r="W31" s="6"/>
      <c r="X31" s="6"/>
      <c r="Y31" s="8"/>
    </row>
    <row r="32" spans="1:25" ht="37.5">
      <c r="A32" s="5" t="s">
        <v>188</v>
      </c>
      <c r="B32" s="5" t="s">
        <v>30</v>
      </c>
      <c r="C32" s="6">
        <v>2019</v>
      </c>
      <c r="D32" s="6">
        <v>2020</v>
      </c>
      <c r="E32" s="6"/>
      <c r="F32" s="6" t="s">
        <v>42</v>
      </c>
      <c r="G32" s="6"/>
      <c r="H32" s="72" t="s">
        <v>120</v>
      </c>
      <c r="I32" s="7" t="s">
        <v>189</v>
      </c>
      <c r="J32" s="7" t="s">
        <v>168</v>
      </c>
      <c r="K32" s="6" t="s">
        <v>186</v>
      </c>
      <c r="L32" s="7" t="s">
        <v>190</v>
      </c>
      <c r="M32" s="7">
        <v>1</v>
      </c>
      <c r="N32" s="6"/>
      <c r="O32" s="7">
        <v>13</v>
      </c>
      <c r="P32" s="7" t="s">
        <v>42</v>
      </c>
      <c r="Q32" s="4">
        <v>1995476.7</v>
      </c>
      <c r="R32" s="4">
        <v>855204.2999999999</v>
      </c>
      <c r="S32" s="4">
        <v>0</v>
      </c>
      <c r="T32" s="4">
        <f>+R32+Q32</f>
        <v>2850681</v>
      </c>
      <c r="U32" s="4"/>
      <c r="V32" s="6"/>
      <c r="W32" s="6"/>
      <c r="X32" s="6"/>
      <c r="Y32" s="8"/>
    </row>
    <row r="33" spans="1:25" ht="75">
      <c r="A33" s="5" t="s">
        <v>191</v>
      </c>
      <c r="B33" s="5" t="s">
        <v>30</v>
      </c>
      <c r="C33" s="6">
        <v>2019</v>
      </c>
      <c r="D33" s="6">
        <v>2020</v>
      </c>
      <c r="E33" s="6"/>
      <c r="F33" s="6" t="s">
        <v>42</v>
      </c>
      <c r="G33" s="6"/>
      <c r="H33" s="72" t="s">
        <v>120</v>
      </c>
      <c r="I33" s="6" t="s">
        <v>192</v>
      </c>
      <c r="J33" s="7" t="s">
        <v>168</v>
      </c>
      <c r="K33" s="6">
        <v>32333200</v>
      </c>
      <c r="L33" s="7" t="s">
        <v>193</v>
      </c>
      <c r="M33" s="7">
        <v>1</v>
      </c>
      <c r="N33" s="6"/>
      <c r="O33" s="7">
        <v>17</v>
      </c>
      <c r="P33" s="7" t="s">
        <v>42</v>
      </c>
      <c r="Q33" s="4">
        <v>335606.16</v>
      </c>
      <c r="R33" s="4">
        <v>783081.0399999999</v>
      </c>
      <c r="S33" s="4">
        <v>0</v>
      </c>
      <c r="T33" s="4">
        <f aca="true" t="shared" si="0" ref="T33:T44">+Q33+R33</f>
        <v>1118687.2</v>
      </c>
      <c r="U33" s="4"/>
      <c r="V33" s="6"/>
      <c r="W33" s="6"/>
      <c r="X33" s="6"/>
      <c r="Y33" s="8"/>
    </row>
    <row r="34" spans="1:25" ht="24.75">
      <c r="A34" s="5" t="s">
        <v>194</v>
      </c>
      <c r="B34" s="5" t="s">
        <v>30</v>
      </c>
      <c r="C34" s="6">
        <v>2019</v>
      </c>
      <c r="D34" s="6">
        <v>2020</v>
      </c>
      <c r="E34" s="6"/>
      <c r="F34" s="6" t="s">
        <v>42</v>
      </c>
      <c r="G34" s="6"/>
      <c r="H34" s="72" t="s">
        <v>120</v>
      </c>
      <c r="I34" s="6" t="s">
        <v>195</v>
      </c>
      <c r="J34" s="7" t="s">
        <v>168</v>
      </c>
      <c r="K34" s="6" t="s">
        <v>196</v>
      </c>
      <c r="L34" s="7" t="s">
        <v>197</v>
      </c>
      <c r="M34" s="7">
        <v>1</v>
      </c>
      <c r="N34" s="6"/>
      <c r="O34" s="7">
        <v>13</v>
      </c>
      <c r="P34" s="7" t="s">
        <v>42</v>
      </c>
      <c r="Q34" s="4">
        <v>134110.19999999998</v>
      </c>
      <c r="R34" s="4">
        <v>312923.8</v>
      </c>
      <c r="S34" s="4">
        <v>0</v>
      </c>
      <c r="T34" s="4">
        <f t="shared" si="0"/>
        <v>447034</v>
      </c>
      <c r="U34" s="4"/>
      <c r="V34" s="6"/>
      <c r="W34" s="6"/>
      <c r="X34" s="6"/>
      <c r="Y34" s="8"/>
    </row>
    <row r="35" spans="1:25" ht="12.75">
      <c r="A35" s="5" t="s">
        <v>198</v>
      </c>
      <c r="B35" s="5" t="s">
        <v>30</v>
      </c>
      <c r="C35" s="6">
        <v>2019</v>
      </c>
      <c r="D35" s="6">
        <v>2020</v>
      </c>
      <c r="E35" s="6"/>
      <c r="F35" s="6" t="s">
        <v>42</v>
      </c>
      <c r="G35" s="6"/>
      <c r="H35" s="72" t="s">
        <v>120</v>
      </c>
      <c r="I35" s="6" t="s">
        <v>199</v>
      </c>
      <c r="J35" s="7" t="s">
        <v>168</v>
      </c>
      <c r="K35" s="6" t="s">
        <v>200</v>
      </c>
      <c r="L35" s="7" t="s">
        <v>201</v>
      </c>
      <c r="M35" s="7">
        <v>1</v>
      </c>
      <c r="N35" s="6"/>
      <c r="O35" s="7">
        <v>16</v>
      </c>
      <c r="P35" s="7" t="s">
        <v>42</v>
      </c>
      <c r="Q35" s="4">
        <v>164700</v>
      </c>
      <c r="R35" s="4">
        <v>384300</v>
      </c>
      <c r="S35" s="4">
        <v>0</v>
      </c>
      <c r="T35" s="4">
        <f t="shared" si="0"/>
        <v>549000</v>
      </c>
      <c r="U35" s="4"/>
      <c r="V35" s="6"/>
      <c r="W35" s="6"/>
      <c r="X35" s="6"/>
      <c r="Y35" s="8"/>
    </row>
    <row r="36" spans="1:25" ht="50.25">
      <c r="A36" s="5" t="s">
        <v>202</v>
      </c>
      <c r="B36" s="5" t="s">
        <v>30</v>
      </c>
      <c r="C36" s="6">
        <v>2019</v>
      </c>
      <c r="D36" s="6">
        <v>2020</v>
      </c>
      <c r="E36" s="6"/>
      <c r="F36" s="6" t="s">
        <v>42</v>
      </c>
      <c r="G36" s="6"/>
      <c r="H36" s="72" t="s">
        <v>120</v>
      </c>
      <c r="I36" s="7" t="s">
        <v>172</v>
      </c>
      <c r="J36" s="7" t="s">
        <v>168</v>
      </c>
      <c r="K36" s="6" t="s">
        <v>57</v>
      </c>
      <c r="L36" s="7" t="s">
        <v>203</v>
      </c>
      <c r="M36" s="7">
        <v>1</v>
      </c>
      <c r="N36" s="6"/>
      <c r="O36" s="7">
        <v>15</v>
      </c>
      <c r="P36" s="7" t="s">
        <v>42</v>
      </c>
      <c r="Q36" s="4">
        <v>1173200</v>
      </c>
      <c r="R36" s="4">
        <v>502800</v>
      </c>
      <c r="S36" s="4">
        <v>0</v>
      </c>
      <c r="T36" s="4">
        <f t="shared" si="0"/>
        <v>1676000</v>
      </c>
      <c r="U36" s="4"/>
      <c r="V36" s="6"/>
      <c r="W36" s="6"/>
      <c r="X36" s="6"/>
      <c r="Y36" s="8"/>
    </row>
    <row r="37" spans="1:25" ht="50.25">
      <c r="A37" s="5" t="s">
        <v>204</v>
      </c>
      <c r="B37" s="5" t="s">
        <v>30</v>
      </c>
      <c r="C37" s="6">
        <v>2019</v>
      </c>
      <c r="D37" s="6">
        <v>2020</v>
      </c>
      <c r="E37" s="6"/>
      <c r="F37" s="6" t="s">
        <v>42</v>
      </c>
      <c r="G37" s="6"/>
      <c r="H37" s="72" t="s">
        <v>120</v>
      </c>
      <c r="I37" s="6" t="s">
        <v>205</v>
      </c>
      <c r="J37" s="7" t="s">
        <v>168</v>
      </c>
      <c r="K37" s="6" t="s">
        <v>57</v>
      </c>
      <c r="L37" s="7" t="s">
        <v>206</v>
      </c>
      <c r="M37" s="7">
        <v>1</v>
      </c>
      <c r="N37" s="6"/>
      <c r="O37" s="7">
        <v>4</v>
      </c>
      <c r="P37" s="7" t="s">
        <v>42</v>
      </c>
      <c r="Q37" s="4">
        <v>150000</v>
      </c>
      <c r="R37" s="4">
        <v>0</v>
      </c>
      <c r="S37" s="4">
        <v>0</v>
      </c>
      <c r="T37" s="4">
        <f t="shared" si="0"/>
        <v>150000</v>
      </c>
      <c r="U37" s="4"/>
      <c r="V37" s="6"/>
      <c r="W37" s="6"/>
      <c r="X37" s="6"/>
      <c r="Y37" s="8"/>
    </row>
    <row r="38" spans="1:25" ht="50.25">
      <c r="A38" s="5" t="s">
        <v>207</v>
      </c>
      <c r="B38" s="5" t="s">
        <v>30</v>
      </c>
      <c r="C38" s="6">
        <v>2019</v>
      </c>
      <c r="D38" s="6">
        <v>2020</v>
      </c>
      <c r="E38" s="6"/>
      <c r="F38" s="6" t="s">
        <v>42</v>
      </c>
      <c r="G38" s="6"/>
      <c r="H38" s="72" t="s">
        <v>120</v>
      </c>
      <c r="I38" s="6" t="s">
        <v>208</v>
      </c>
      <c r="J38" s="7" t="s">
        <v>168</v>
      </c>
      <c r="K38" s="6" t="s">
        <v>57</v>
      </c>
      <c r="L38" s="7" t="s">
        <v>209</v>
      </c>
      <c r="M38" s="7">
        <v>1</v>
      </c>
      <c r="N38" s="6"/>
      <c r="O38" s="7">
        <v>4</v>
      </c>
      <c r="P38" s="7" t="s">
        <v>42</v>
      </c>
      <c r="Q38" s="4">
        <v>150000</v>
      </c>
      <c r="R38" s="4">
        <v>0</v>
      </c>
      <c r="S38" s="4">
        <v>0</v>
      </c>
      <c r="T38" s="4">
        <f t="shared" si="0"/>
        <v>150000</v>
      </c>
      <c r="U38" s="4"/>
      <c r="V38" s="6"/>
      <c r="W38" s="6"/>
      <c r="X38" s="6"/>
      <c r="Y38" s="8"/>
    </row>
    <row r="39" spans="1:25" ht="50.25">
      <c r="A39" s="5" t="s">
        <v>210</v>
      </c>
      <c r="B39" s="5" t="s">
        <v>30</v>
      </c>
      <c r="C39" s="6">
        <v>2019</v>
      </c>
      <c r="D39" s="6">
        <v>2020</v>
      </c>
      <c r="E39" s="6"/>
      <c r="F39" s="6" t="s">
        <v>42</v>
      </c>
      <c r="G39" s="6"/>
      <c r="H39" s="72" t="s">
        <v>120</v>
      </c>
      <c r="I39" s="6" t="s">
        <v>180</v>
      </c>
      <c r="J39" s="7" t="s">
        <v>168</v>
      </c>
      <c r="K39" s="6" t="s">
        <v>57</v>
      </c>
      <c r="L39" s="7" t="s">
        <v>211</v>
      </c>
      <c r="M39" s="7">
        <v>1</v>
      </c>
      <c r="N39" s="6"/>
      <c r="O39" s="7">
        <v>4</v>
      </c>
      <c r="P39" s="7" t="s">
        <v>42</v>
      </c>
      <c r="Q39" s="4">
        <v>250000</v>
      </c>
      <c r="R39" s="4">
        <v>0</v>
      </c>
      <c r="S39" s="4">
        <v>0</v>
      </c>
      <c r="T39" s="4">
        <f t="shared" si="0"/>
        <v>250000</v>
      </c>
      <c r="U39" s="4"/>
      <c r="V39" s="6"/>
      <c r="W39" s="6"/>
      <c r="X39" s="6"/>
      <c r="Y39" s="8"/>
    </row>
    <row r="40" spans="1:25" ht="75">
      <c r="A40" s="5" t="s">
        <v>212</v>
      </c>
      <c r="B40" s="5" t="s">
        <v>30</v>
      </c>
      <c r="C40" s="6">
        <v>2019</v>
      </c>
      <c r="D40" s="6">
        <v>2020</v>
      </c>
      <c r="E40" s="6"/>
      <c r="F40" s="6" t="s">
        <v>42</v>
      </c>
      <c r="G40" s="6"/>
      <c r="H40" s="72" t="s">
        <v>120</v>
      </c>
      <c r="I40" s="6" t="s">
        <v>180</v>
      </c>
      <c r="J40" s="7" t="s">
        <v>168</v>
      </c>
      <c r="K40" s="6" t="s">
        <v>57</v>
      </c>
      <c r="L40" s="7" t="s">
        <v>213</v>
      </c>
      <c r="M40" s="7">
        <v>1</v>
      </c>
      <c r="N40" s="6"/>
      <c r="O40" s="7">
        <v>4</v>
      </c>
      <c r="P40" s="7" t="s">
        <v>42</v>
      </c>
      <c r="Q40" s="4">
        <v>250000</v>
      </c>
      <c r="R40" s="4">
        <v>0</v>
      </c>
      <c r="S40" s="4">
        <v>0</v>
      </c>
      <c r="T40" s="4">
        <f t="shared" si="0"/>
        <v>250000</v>
      </c>
      <c r="U40" s="4"/>
      <c r="V40" s="6"/>
      <c r="W40" s="6"/>
      <c r="X40" s="6"/>
      <c r="Y40" s="8"/>
    </row>
    <row r="41" spans="1:25" ht="60.75" customHeight="1">
      <c r="A41" s="5" t="s">
        <v>214</v>
      </c>
      <c r="B41" s="5" t="s">
        <v>30</v>
      </c>
      <c r="C41" s="6">
        <v>2019</v>
      </c>
      <c r="D41" s="6">
        <v>2020</v>
      </c>
      <c r="E41" s="6"/>
      <c r="F41" s="6" t="s">
        <v>42</v>
      </c>
      <c r="G41" s="6"/>
      <c r="H41" s="72" t="s">
        <v>120</v>
      </c>
      <c r="I41" s="6" t="s">
        <v>180</v>
      </c>
      <c r="J41" s="7" t="s">
        <v>168</v>
      </c>
      <c r="K41" s="6" t="s">
        <v>57</v>
      </c>
      <c r="L41" s="11" t="s">
        <v>215</v>
      </c>
      <c r="M41" s="7">
        <v>1</v>
      </c>
      <c r="N41" s="6"/>
      <c r="O41" s="7">
        <v>4</v>
      </c>
      <c r="P41" s="7" t="s">
        <v>42</v>
      </c>
      <c r="Q41" s="4">
        <v>150000</v>
      </c>
      <c r="R41" s="4">
        <v>0</v>
      </c>
      <c r="S41" s="4">
        <v>0</v>
      </c>
      <c r="T41" s="4">
        <f t="shared" si="0"/>
        <v>150000</v>
      </c>
      <c r="U41" s="4"/>
      <c r="V41" s="4"/>
      <c r="W41" s="69"/>
      <c r="X41" s="69"/>
      <c r="Y41" s="70"/>
    </row>
    <row r="42" spans="1:25" ht="52.5">
      <c r="A42" s="5" t="s">
        <v>216</v>
      </c>
      <c r="B42" s="5" t="s">
        <v>30</v>
      </c>
      <c r="C42" s="6">
        <v>2019</v>
      </c>
      <c r="D42" s="6">
        <v>2020</v>
      </c>
      <c r="E42" s="6"/>
      <c r="F42" s="6" t="s">
        <v>42</v>
      </c>
      <c r="G42" s="6"/>
      <c r="H42" s="72" t="s">
        <v>120</v>
      </c>
      <c r="I42" s="6" t="s">
        <v>199</v>
      </c>
      <c r="J42" s="7" t="s">
        <v>168</v>
      </c>
      <c r="K42" s="6" t="s">
        <v>57</v>
      </c>
      <c r="L42" s="11" t="s">
        <v>215</v>
      </c>
      <c r="M42" s="7">
        <v>1</v>
      </c>
      <c r="N42" s="6"/>
      <c r="O42" s="7">
        <v>4</v>
      </c>
      <c r="P42" s="7" t="s">
        <v>42</v>
      </c>
      <c r="Q42" s="4">
        <v>150000</v>
      </c>
      <c r="R42" s="4">
        <v>0</v>
      </c>
      <c r="S42" s="4">
        <v>0</v>
      </c>
      <c r="T42" s="4">
        <f t="shared" si="0"/>
        <v>150000</v>
      </c>
      <c r="U42" s="4"/>
      <c r="V42" s="6"/>
      <c r="W42" s="6"/>
      <c r="X42" s="6"/>
      <c r="Y42" s="8"/>
    </row>
    <row r="43" spans="1:25" ht="37.5">
      <c r="A43" s="5" t="s">
        <v>217</v>
      </c>
      <c r="B43" s="5" t="s">
        <v>30</v>
      </c>
      <c r="C43" s="6">
        <v>2019</v>
      </c>
      <c r="D43" s="6">
        <v>2020</v>
      </c>
      <c r="E43" s="6"/>
      <c r="F43" s="6" t="s">
        <v>42</v>
      </c>
      <c r="G43" s="6"/>
      <c r="H43" s="72" t="s">
        <v>120</v>
      </c>
      <c r="I43" s="6" t="s">
        <v>199</v>
      </c>
      <c r="J43" s="7" t="s">
        <v>168</v>
      </c>
      <c r="K43" s="6" t="s">
        <v>218</v>
      </c>
      <c r="L43" s="7" t="s">
        <v>219</v>
      </c>
      <c r="M43" s="7">
        <v>1</v>
      </c>
      <c r="N43" s="6"/>
      <c r="O43" s="7">
        <v>10</v>
      </c>
      <c r="P43" s="7" t="s">
        <v>42</v>
      </c>
      <c r="Q43" s="4">
        <v>73836</v>
      </c>
      <c r="R43" s="4">
        <v>31644</v>
      </c>
      <c r="S43" s="4">
        <v>0</v>
      </c>
      <c r="T43" s="4">
        <f t="shared" si="0"/>
        <v>105480</v>
      </c>
      <c r="U43" s="4"/>
      <c r="V43" s="6"/>
      <c r="W43" s="6"/>
      <c r="X43" s="6"/>
      <c r="Y43" s="8"/>
    </row>
    <row r="44" spans="1:25" ht="37.5">
      <c r="A44" s="5" t="s">
        <v>220</v>
      </c>
      <c r="B44" s="5" t="s">
        <v>30</v>
      </c>
      <c r="C44" s="6">
        <v>2019</v>
      </c>
      <c r="D44" s="6">
        <v>2020</v>
      </c>
      <c r="E44" s="6"/>
      <c r="F44" s="6" t="s">
        <v>42</v>
      </c>
      <c r="G44" s="6"/>
      <c r="H44" s="72" t="s">
        <v>120</v>
      </c>
      <c r="I44" s="6" t="s">
        <v>192</v>
      </c>
      <c r="J44" s="7" t="s">
        <v>168</v>
      </c>
      <c r="K44" s="6" t="s">
        <v>218</v>
      </c>
      <c r="L44" s="7" t="s">
        <v>221</v>
      </c>
      <c r="M44" s="7">
        <v>1</v>
      </c>
      <c r="N44" s="6"/>
      <c r="O44" s="7">
        <v>10</v>
      </c>
      <c r="P44" s="7" t="s">
        <v>42</v>
      </c>
      <c r="Q44" s="4">
        <v>76552</v>
      </c>
      <c r="R44" s="4">
        <v>32808</v>
      </c>
      <c r="S44" s="4">
        <v>0</v>
      </c>
      <c r="T44" s="4">
        <f t="shared" si="0"/>
        <v>109360</v>
      </c>
      <c r="U44" s="4"/>
      <c r="V44" s="6"/>
      <c r="W44" s="6"/>
      <c r="X44" s="6"/>
      <c r="Y44" s="8"/>
    </row>
    <row r="45" spans="1:25" ht="1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6">
        <f>SUM(Q26:Q44)</f>
        <v>8490745.96</v>
      </c>
      <c r="R45" s="16">
        <f>SUM(R26:R44)</f>
        <v>8057447.24</v>
      </c>
      <c r="S45" s="16">
        <f>SUM(S26:S44)</f>
        <v>0</v>
      </c>
      <c r="T45" s="16">
        <f>SUM(T26:T44)</f>
        <v>16548193.2</v>
      </c>
      <c r="U45" s="16" t="s">
        <v>166</v>
      </c>
      <c r="V45" s="11"/>
      <c r="W45" s="11"/>
      <c r="X45" s="11"/>
      <c r="Y45" s="11"/>
    </row>
    <row r="46" spans="1:12" ht="12.75">
      <c r="A46" s="296" t="s">
        <v>65</v>
      </c>
      <c r="B46" s="296"/>
      <c r="C46" s="296"/>
      <c r="D46" s="361"/>
      <c r="E46" s="361"/>
      <c r="F46" s="361"/>
      <c r="G46" s="361"/>
      <c r="H46" s="361"/>
      <c r="I46" s="361"/>
      <c r="J46" s="361"/>
      <c r="K46" s="361"/>
      <c r="L46" s="361"/>
    </row>
    <row r="47" spans="1:24" ht="12.75">
      <c r="A47" s="17" t="s">
        <v>66</v>
      </c>
      <c r="B47" s="17"/>
      <c r="C47" s="17"/>
      <c r="D47" s="3"/>
      <c r="E47" s="3"/>
      <c r="F47" s="3"/>
      <c r="G47" s="3"/>
      <c r="H47" s="3"/>
      <c r="I47" s="3"/>
      <c r="J47" s="3"/>
      <c r="K47" s="3"/>
      <c r="L47" s="3"/>
      <c r="X47" s="18" t="s">
        <v>67</v>
      </c>
    </row>
    <row r="48" spans="1:24" ht="12.75">
      <c r="A48" s="362" t="s">
        <v>68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Q48" s="18"/>
      <c r="X48" s="18" t="s">
        <v>69</v>
      </c>
    </row>
    <row r="49" spans="1:25" ht="12.75" customHeight="1">
      <c r="A49" s="363" t="s">
        <v>70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Q49" s="18"/>
      <c r="Y49" s="18"/>
    </row>
    <row r="50" spans="1:25" ht="12.75" customHeight="1">
      <c r="A50" s="364" t="s">
        <v>71</v>
      </c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Y50" s="18"/>
    </row>
    <row r="51" spans="1:13" ht="12.75" customHeight="1">
      <c r="A51" s="365" t="s">
        <v>72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</row>
    <row r="52" spans="1:12" ht="12.75" customHeight="1">
      <c r="A52" s="362" t="s">
        <v>73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19"/>
    </row>
    <row r="53" spans="1:11" ht="12.75" customHeight="1">
      <c r="A53" s="362" t="s">
        <v>74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</row>
    <row r="54" spans="1:14" ht="12.75" customHeight="1">
      <c r="A54" s="362" t="s">
        <v>75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</row>
    <row r="55" spans="1:14" ht="12.75" customHeight="1">
      <c r="A55" s="362" t="s">
        <v>76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</row>
    <row r="56" spans="1:14" ht="12" customHeight="1">
      <c r="A56" s="362" t="s">
        <v>77</v>
      </c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</row>
    <row r="57" spans="1:14" ht="12.75" customHeight="1">
      <c r="A57" s="362" t="s">
        <v>78</v>
      </c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</row>
    <row r="58" spans="1:24" s="20" customFormat="1" ht="12.75" customHeight="1">
      <c r="A58" s="362" t="s">
        <v>79</v>
      </c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P58" s="1"/>
      <c r="Q58" s="1"/>
      <c r="R58" s="1"/>
      <c r="S58" s="1"/>
      <c r="T58" s="1"/>
      <c r="U58" s="1"/>
      <c r="V58" s="1"/>
      <c r="W58" s="1"/>
      <c r="X58" s="1"/>
    </row>
    <row r="59" spans="1:24" s="20" customFormat="1" ht="12.75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P59" s="1"/>
      <c r="Q59" s="1"/>
      <c r="R59" s="1"/>
      <c r="S59" s="1"/>
      <c r="T59" s="1"/>
      <c r="U59" s="1"/>
      <c r="V59" s="1"/>
      <c r="W59" s="1"/>
      <c r="X59" s="1"/>
    </row>
    <row r="60" spans="1:24" s="20" customFormat="1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P60" s="1"/>
      <c r="Q60" s="1"/>
      <c r="R60" s="1"/>
      <c r="S60" s="1"/>
      <c r="T60" s="1"/>
      <c r="U60" s="1"/>
      <c r="V60" s="1"/>
      <c r="W60" s="1"/>
      <c r="X60" s="1"/>
    </row>
    <row r="61" ht="12" customHeight="1">
      <c r="A61" s="22" t="s">
        <v>37</v>
      </c>
    </row>
    <row r="62" spans="1:10" ht="12.75" customHeight="1">
      <c r="A62" s="366" t="s">
        <v>80</v>
      </c>
      <c r="B62" s="366"/>
      <c r="J62" s="23"/>
    </row>
    <row r="63" spans="1:2" ht="12.75">
      <c r="A63" s="366" t="s">
        <v>81</v>
      </c>
      <c r="B63" s="366"/>
    </row>
    <row r="64" spans="1:2" ht="12.75" customHeight="1">
      <c r="A64" s="366" t="s">
        <v>82</v>
      </c>
      <c r="B64" s="366"/>
    </row>
    <row r="65" ht="12.75" customHeight="1"/>
    <row r="66" spans="1:24" ht="12.75" customHeight="1">
      <c r="A66" s="24" t="s">
        <v>40</v>
      </c>
      <c r="B66" s="20"/>
      <c r="C66" s="20"/>
      <c r="D66" s="20"/>
      <c r="W66" s="20"/>
      <c r="X66" s="20"/>
    </row>
    <row r="67" spans="1:24" s="20" customFormat="1" ht="14.25" customHeight="1">
      <c r="A67" s="295" t="s">
        <v>83</v>
      </c>
      <c r="B67" s="295"/>
      <c r="C67" s="295"/>
      <c r="D67" s="295"/>
      <c r="E67" s="295"/>
      <c r="F67" s="21"/>
      <c r="G67" s="21"/>
      <c r="H67" s="21"/>
      <c r="I67" s="21"/>
      <c r="J67" s="21"/>
      <c r="K67" s="21"/>
      <c r="L67" s="21"/>
      <c r="M67" s="2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14" ht="14.25" customHeight="1">
      <c r="A68" s="295" t="s">
        <v>84</v>
      </c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</row>
    <row r="69" spans="1:10" ht="14.25" customHeight="1">
      <c r="A69" s="295" t="s">
        <v>85</v>
      </c>
      <c r="B69" s="295"/>
      <c r="C69" s="295"/>
      <c r="D69" s="295"/>
      <c r="E69" s="295"/>
      <c r="F69" s="295"/>
      <c r="J69" s="23"/>
    </row>
    <row r="70" spans="1:6" ht="14.25" customHeight="1">
      <c r="A70" s="295" t="s">
        <v>86</v>
      </c>
      <c r="B70" s="295"/>
      <c r="C70" s="295"/>
      <c r="D70" s="295"/>
      <c r="E70" s="295"/>
      <c r="F70" s="295"/>
    </row>
    <row r="71" spans="1:15" ht="14.25" customHeight="1">
      <c r="A71" s="295" t="s">
        <v>87</v>
      </c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</row>
    <row r="73" ht="12.75">
      <c r="A73" s="24" t="s">
        <v>88</v>
      </c>
    </row>
    <row r="74" spans="1:2" ht="12.75" customHeight="1">
      <c r="A74" s="19" t="s">
        <v>89</v>
      </c>
      <c r="B74" s="19"/>
    </row>
    <row r="75" ht="12.75">
      <c r="A75" s="1" t="s">
        <v>90</v>
      </c>
    </row>
    <row r="76" ht="12.75">
      <c r="A76" s="1" t="s">
        <v>91</v>
      </c>
    </row>
    <row r="77" ht="12.75">
      <c r="A77" s="1" t="s">
        <v>92</v>
      </c>
    </row>
    <row r="78" spans="1:2" ht="13.5" customHeight="1">
      <c r="A78" s="366" t="s">
        <v>93</v>
      </c>
      <c r="B78" s="366"/>
    </row>
    <row r="79" ht="12.75">
      <c r="A79" s="1" t="s">
        <v>94</v>
      </c>
    </row>
    <row r="80" ht="12.75">
      <c r="A80" s="1" t="s">
        <v>95</v>
      </c>
    </row>
    <row r="81" ht="12.75">
      <c r="A81" s="1" t="s">
        <v>96</v>
      </c>
    </row>
    <row r="82" ht="12.75">
      <c r="A82" s="1" t="s">
        <v>97</v>
      </c>
    </row>
    <row r="83" ht="12.75">
      <c r="A83" s="1" t="s">
        <v>98</v>
      </c>
    </row>
  </sheetData>
  <sheetProtection/>
  <mergeCells count="59">
    <mergeCell ref="A63:B63"/>
    <mergeCell ref="A78:B78"/>
    <mergeCell ref="A1:F1"/>
    <mergeCell ref="A2:F2"/>
    <mergeCell ref="A3:D3"/>
    <mergeCell ref="A4:D4"/>
    <mergeCell ref="A6:A8"/>
    <mergeCell ref="B6:D6"/>
    <mergeCell ref="B7:C7"/>
    <mergeCell ref="D7:D8"/>
    <mergeCell ref="A64:B64"/>
    <mergeCell ref="A67:E67"/>
    <mergeCell ref="A68:N68"/>
    <mergeCell ref="A69:F69"/>
    <mergeCell ref="A70:F70"/>
    <mergeCell ref="A71:O71"/>
    <mergeCell ref="A54:N54"/>
    <mergeCell ref="A57:N57"/>
    <mergeCell ref="A58:N58"/>
    <mergeCell ref="A59:N59"/>
    <mergeCell ref="A62:B62"/>
    <mergeCell ref="A56:N56"/>
    <mergeCell ref="A55:N55"/>
    <mergeCell ref="A50:T50"/>
    <mergeCell ref="A51:M51"/>
    <mergeCell ref="A52:K52"/>
    <mergeCell ref="A53:K53"/>
    <mergeCell ref="T24:T25"/>
    <mergeCell ref="A49:O49"/>
    <mergeCell ref="J23:J25"/>
    <mergeCell ref="L23:L25"/>
    <mergeCell ref="M23:M25"/>
    <mergeCell ref="K23:K25"/>
    <mergeCell ref="A46:L46"/>
    <mergeCell ref="A48:L48"/>
    <mergeCell ref="N23:N25"/>
    <mergeCell ref="O23:O25"/>
    <mergeCell ref="P23:P25"/>
    <mergeCell ref="Q23:V23"/>
    <mergeCell ref="H23:H25"/>
    <mergeCell ref="I23:I25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Y23:Y25"/>
    <mergeCell ref="Q24:Q25"/>
    <mergeCell ref="R24:R25"/>
    <mergeCell ref="S24:S25"/>
    <mergeCell ref="U24:V24"/>
    <mergeCell ref="W24:W25"/>
    <mergeCell ref="X24:X25"/>
    <mergeCell ref="W23:X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69" zoomScaleNormal="69" zoomScalePageLayoutView="0" workbookViewId="0" topLeftCell="A11">
      <selection activeCell="D16" sqref="D16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5.00390625" style="1" customWidth="1"/>
    <col min="4" max="4" width="16.0039062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8.28125" style="1" bestFit="1" customWidth="1"/>
    <col min="10" max="10" width="14.421875" style="1" customWidth="1"/>
    <col min="11" max="11" width="18.7109375" style="1" customWidth="1"/>
    <col min="12" max="12" width="26.421875" style="1" customWidth="1"/>
    <col min="13" max="13" width="21.7109375" style="1" customWidth="1"/>
    <col min="14" max="14" width="27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4.5" customHeight="1">
      <c r="A1" s="281" t="s">
        <v>250</v>
      </c>
      <c r="B1" s="281"/>
      <c r="C1" s="281"/>
      <c r="D1" s="281"/>
      <c r="E1" s="281"/>
      <c r="F1" s="281"/>
    </row>
    <row r="2" spans="1:6" ht="17.25">
      <c r="A2" s="282" t="s">
        <v>157</v>
      </c>
      <c r="B2" s="282"/>
      <c r="C2" s="282"/>
      <c r="D2" s="282"/>
      <c r="E2" s="282"/>
      <c r="F2" s="282"/>
    </row>
    <row r="3" spans="1:6" ht="15">
      <c r="A3" s="261"/>
      <c r="B3" s="261"/>
      <c r="C3" s="261"/>
      <c r="D3" s="261"/>
      <c r="E3" s="20"/>
      <c r="F3" s="20"/>
    </row>
    <row r="4" spans="1:6" ht="34.5" customHeight="1">
      <c r="A4" s="283" t="s">
        <v>117</v>
      </c>
      <c r="B4" s="283"/>
      <c r="C4" s="283"/>
      <c r="D4" s="283"/>
      <c r="E4" s="20"/>
      <c r="F4" s="20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284" t="s">
        <v>102</v>
      </c>
      <c r="B6" s="287" t="s">
        <v>103</v>
      </c>
      <c r="C6" s="266"/>
      <c r="D6" s="267"/>
      <c r="E6" s="20"/>
      <c r="F6" s="20"/>
    </row>
    <row r="7" spans="1:6" ht="12.75">
      <c r="A7" s="285"/>
      <c r="B7" s="288" t="s">
        <v>104</v>
      </c>
      <c r="C7" s="268"/>
      <c r="D7" s="269" t="s">
        <v>105</v>
      </c>
      <c r="E7" s="20"/>
      <c r="F7" s="20"/>
    </row>
    <row r="8" spans="1:6" ht="13.5" thickBot="1">
      <c r="A8" s="286"/>
      <c r="B8" s="217" t="s">
        <v>20</v>
      </c>
      <c r="C8" s="193" t="s">
        <v>21</v>
      </c>
      <c r="D8" s="270"/>
      <c r="E8" s="20"/>
      <c r="F8" s="20"/>
    </row>
    <row r="9" spans="1:6" ht="37.5">
      <c r="A9" s="212" t="s">
        <v>106</v>
      </c>
      <c r="B9" s="209" t="s">
        <v>107</v>
      </c>
      <c r="C9" s="192" t="s">
        <v>107</v>
      </c>
      <c r="D9" s="192" t="s">
        <v>107</v>
      </c>
      <c r="E9" s="20"/>
      <c r="F9" s="20"/>
    </row>
    <row r="10" spans="1:6" ht="37.5">
      <c r="A10" s="213" t="s">
        <v>108</v>
      </c>
      <c r="B10" s="210" t="s">
        <v>107</v>
      </c>
      <c r="C10" s="50" t="s">
        <v>107</v>
      </c>
      <c r="D10" s="50" t="s">
        <v>107</v>
      </c>
      <c r="E10" s="20"/>
      <c r="F10" s="20"/>
    </row>
    <row r="11" spans="1:6" ht="24.75">
      <c r="A11" s="213" t="s">
        <v>109</v>
      </c>
      <c r="B11" s="210" t="s">
        <v>107</v>
      </c>
      <c r="C11" s="50" t="s">
        <v>107</v>
      </c>
      <c r="D11" s="50" t="s">
        <v>107</v>
      </c>
      <c r="E11" s="20"/>
      <c r="F11" s="20"/>
    </row>
    <row r="12" spans="1:6" ht="23.25" customHeight="1">
      <c r="A12" s="214" t="s">
        <v>110</v>
      </c>
      <c r="B12" s="216">
        <v>736753</v>
      </c>
      <c r="C12" s="187">
        <v>86000</v>
      </c>
      <c r="D12" s="194">
        <f>SUM(B12:C12)</f>
        <v>822753</v>
      </c>
      <c r="E12" s="20"/>
      <c r="F12" s="20"/>
    </row>
    <row r="13" spans="1:6" ht="75">
      <c r="A13" s="213" t="s">
        <v>111</v>
      </c>
      <c r="B13" s="210" t="s">
        <v>107</v>
      </c>
      <c r="C13" s="50" t="s">
        <v>107</v>
      </c>
      <c r="D13" s="50" t="s">
        <v>107</v>
      </c>
      <c r="E13" s="20"/>
      <c r="F13" s="20"/>
    </row>
    <row r="14" spans="1:6" ht="37.5">
      <c r="A14" s="213" t="s">
        <v>112</v>
      </c>
      <c r="B14" s="210" t="s">
        <v>107</v>
      </c>
      <c r="C14" s="50" t="s">
        <v>107</v>
      </c>
      <c r="D14" s="50" t="s">
        <v>107</v>
      </c>
      <c r="E14" s="20"/>
      <c r="F14" s="20"/>
    </row>
    <row r="15" spans="1:6" ht="13.5" thickBot="1">
      <c r="A15" s="215" t="s">
        <v>113</v>
      </c>
      <c r="B15" s="211" t="s">
        <v>107</v>
      </c>
      <c r="C15" s="188" t="s">
        <v>107</v>
      </c>
      <c r="D15" s="188" t="s">
        <v>107</v>
      </c>
      <c r="E15" s="20"/>
      <c r="F15" s="20"/>
    </row>
    <row r="16" spans="1:6" ht="35.25" customHeight="1" thickBot="1">
      <c r="A16" s="189" t="s">
        <v>114</v>
      </c>
      <c r="B16" s="190">
        <f>Q40</f>
        <v>804094</v>
      </c>
      <c r="C16" s="191">
        <f>R40</f>
        <v>165450</v>
      </c>
      <c r="D16" s="190">
        <f>SUM(B16:C16)</f>
        <v>969544</v>
      </c>
      <c r="E16" s="20"/>
      <c r="F16" s="20"/>
    </row>
    <row r="18" spans="1:25" ht="24" customHeight="1">
      <c r="A18" s="291" t="s">
        <v>251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</row>
    <row r="19" spans="1:25" ht="17.25">
      <c r="A19" s="291" t="s">
        <v>157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</row>
    <row r="21" spans="1:25" ht="27.75" customHeight="1">
      <c r="A21" s="292" t="s">
        <v>0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</row>
    <row r="22" spans="1:25" ht="92.25" customHeight="1">
      <c r="A22" s="272" t="s">
        <v>1</v>
      </c>
      <c r="B22" s="289" t="s">
        <v>2</v>
      </c>
      <c r="C22" s="289" t="s">
        <v>3</v>
      </c>
      <c r="D22" s="272" t="s">
        <v>4</v>
      </c>
      <c r="E22" s="272" t="s">
        <v>5</v>
      </c>
      <c r="F22" s="272" t="s">
        <v>6</v>
      </c>
      <c r="G22" s="272" t="s">
        <v>7</v>
      </c>
      <c r="H22" s="272" t="s">
        <v>8</v>
      </c>
      <c r="I22" s="289" t="s">
        <v>9</v>
      </c>
      <c r="J22" s="276" t="s">
        <v>10</v>
      </c>
      <c r="K22" s="276" t="s">
        <v>11</v>
      </c>
      <c r="L22" s="272" t="s">
        <v>12</v>
      </c>
      <c r="M22" s="272" t="s">
        <v>13</v>
      </c>
      <c r="N22" s="272" t="s">
        <v>14</v>
      </c>
      <c r="O22" s="274" t="s">
        <v>15</v>
      </c>
      <c r="P22" s="274" t="s">
        <v>16</v>
      </c>
      <c r="Q22" s="276" t="s">
        <v>17</v>
      </c>
      <c r="R22" s="276"/>
      <c r="S22" s="276"/>
      <c r="T22" s="276"/>
      <c r="U22" s="276"/>
      <c r="V22" s="276"/>
      <c r="W22" s="272" t="s">
        <v>18</v>
      </c>
      <c r="X22" s="272"/>
      <c r="Y22" s="277" t="s">
        <v>19</v>
      </c>
    </row>
    <row r="23" spans="1:25" ht="70.5" customHeight="1">
      <c r="A23" s="273"/>
      <c r="B23" s="293"/>
      <c r="C23" s="293"/>
      <c r="D23" s="272"/>
      <c r="E23" s="273"/>
      <c r="F23" s="272"/>
      <c r="G23" s="272"/>
      <c r="H23" s="272"/>
      <c r="I23" s="290"/>
      <c r="J23" s="280"/>
      <c r="K23" s="280"/>
      <c r="L23" s="273"/>
      <c r="M23" s="273"/>
      <c r="N23" s="273"/>
      <c r="O23" s="275"/>
      <c r="P23" s="275"/>
      <c r="Q23" s="279" t="s">
        <v>20</v>
      </c>
      <c r="R23" s="279" t="s">
        <v>21</v>
      </c>
      <c r="S23" s="279" t="s">
        <v>22</v>
      </c>
      <c r="T23" s="271" t="s">
        <v>23</v>
      </c>
      <c r="U23" s="271" t="s">
        <v>24</v>
      </c>
      <c r="V23" s="271"/>
      <c r="W23" s="272" t="s">
        <v>25</v>
      </c>
      <c r="X23" s="272" t="s">
        <v>26</v>
      </c>
      <c r="Y23" s="278"/>
    </row>
    <row r="24" spans="1:25" ht="46.5" customHeight="1">
      <c r="A24" s="273"/>
      <c r="B24" s="293"/>
      <c r="C24" s="293"/>
      <c r="D24" s="272"/>
      <c r="E24" s="273"/>
      <c r="F24" s="272"/>
      <c r="G24" s="272"/>
      <c r="H24" s="272"/>
      <c r="I24" s="290"/>
      <c r="J24" s="280"/>
      <c r="K24" s="280"/>
      <c r="L24" s="273"/>
      <c r="M24" s="273"/>
      <c r="N24" s="273"/>
      <c r="O24" s="275"/>
      <c r="P24" s="275"/>
      <c r="Q24" s="273"/>
      <c r="R24" s="273"/>
      <c r="S24" s="273"/>
      <c r="T24" s="280"/>
      <c r="U24" s="4" t="s">
        <v>27</v>
      </c>
      <c r="V24" s="4" t="s">
        <v>28</v>
      </c>
      <c r="W24" s="272"/>
      <c r="X24" s="272"/>
      <c r="Y24" s="278"/>
    </row>
    <row r="25" spans="1:25" ht="24" customHeight="1">
      <c r="A25" s="5" t="s">
        <v>29</v>
      </c>
      <c r="B25" s="5" t="s">
        <v>30</v>
      </c>
      <c r="C25" s="6" t="s">
        <v>31</v>
      </c>
      <c r="D25" s="6" t="s">
        <v>31</v>
      </c>
      <c r="E25" s="6" t="s">
        <v>29</v>
      </c>
      <c r="F25" s="6" t="s">
        <v>32</v>
      </c>
      <c r="G25" s="6" t="s">
        <v>29</v>
      </c>
      <c r="H25" s="6" t="s">
        <v>32</v>
      </c>
      <c r="I25" s="6" t="s">
        <v>33</v>
      </c>
      <c r="J25" s="7" t="s">
        <v>34</v>
      </c>
      <c r="K25" s="6" t="s">
        <v>35</v>
      </c>
      <c r="L25" s="7" t="s">
        <v>36</v>
      </c>
      <c r="M25" s="7" t="s">
        <v>37</v>
      </c>
      <c r="N25" s="6" t="s">
        <v>36</v>
      </c>
      <c r="O25" s="7" t="s">
        <v>38</v>
      </c>
      <c r="P25" s="7" t="s">
        <v>32</v>
      </c>
      <c r="Q25" s="4" t="s">
        <v>39</v>
      </c>
      <c r="R25" s="4" t="s">
        <v>39</v>
      </c>
      <c r="S25" s="4" t="s">
        <v>39</v>
      </c>
      <c r="T25" s="4" t="s">
        <v>39</v>
      </c>
      <c r="U25" s="4" t="s">
        <v>39</v>
      </c>
      <c r="V25" s="6" t="s">
        <v>36</v>
      </c>
      <c r="W25" s="6" t="s">
        <v>29</v>
      </c>
      <c r="X25" s="6" t="s">
        <v>36</v>
      </c>
      <c r="Y25" s="8" t="s">
        <v>40</v>
      </c>
    </row>
    <row r="26" spans="1:25" ht="42.75" customHeight="1">
      <c r="A26" s="5" t="s">
        <v>179</v>
      </c>
      <c r="B26" s="5"/>
      <c r="C26" s="6">
        <v>2020</v>
      </c>
      <c r="D26" s="6">
        <v>2020</v>
      </c>
      <c r="E26" s="6"/>
      <c r="F26" s="6"/>
      <c r="G26" s="6"/>
      <c r="H26" s="6" t="s">
        <v>120</v>
      </c>
      <c r="I26" s="6" t="s">
        <v>127</v>
      </c>
      <c r="J26" s="7" t="s">
        <v>160</v>
      </c>
      <c r="K26" s="6" t="s">
        <v>161</v>
      </c>
      <c r="L26" s="7" t="s">
        <v>162</v>
      </c>
      <c r="M26" s="7" t="s">
        <v>54</v>
      </c>
      <c r="N26" s="7"/>
      <c r="O26" s="7"/>
      <c r="P26" s="7"/>
      <c r="Q26" s="4">
        <v>60000</v>
      </c>
      <c r="R26" s="4">
        <v>0</v>
      </c>
      <c r="S26" s="4"/>
      <c r="T26" s="4">
        <f>Q26+R26+S26</f>
        <v>60000</v>
      </c>
      <c r="U26" s="4"/>
      <c r="V26" s="6"/>
      <c r="W26" s="71"/>
      <c r="X26" s="6"/>
      <c r="Y26" s="8"/>
    </row>
    <row r="27" spans="1:25" ht="48.75" customHeight="1">
      <c r="A27" s="5" t="s">
        <v>188</v>
      </c>
      <c r="B27" s="5"/>
      <c r="C27" s="6">
        <v>2020</v>
      </c>
      <c r="D27" s="6">
        <v>2020</v>
      </c>
      <c r="E27" s="6"/>
      <c r="F27" s="6"/>
      <c r="G27" s="6"/>
      <c r="H27" s="6" t="s">
        <v>120</v>
      </c>
      <c r="I27" s="6" t="s">
        <v>127</v>
      </c>
      <c r="J27" s="7" t="s">
        <v>160</v>
      </c>
      <c r="K27" s="7" t="s">
        <v>163</v>
      </c>
      <c r="L27" s="7" t="s">
        <v>164</v>
      </c>
      <c r="M27" s="7" t="s">
        <v>165</v>
      </c>
      <c r="N27" s="7"/>
      <c r="O27" s="7"/>
      <c r="P27" s="7"/>
      <c r="Q27" s="4">
        <v>54900</v>
      </c>
      <c r="R27" s="4">
        <v>0</v>
      </c>
      <c r="S27" s="4"/>
      <c r="T27" s="4">
        <f>Q27+R27+S27</f>
        <v>54900</v>
      </c>
      <c r="U27" s="4"/>
      <c r="V27" s="6"/>
      <c r="W27" s="71"/>
      <c r="X27" s="6"/>
      <c r="Y27" s="8"/>
    </row>
    <row r="28" spans="1:25" ht="33" customHeight="1">
      <c r="A28" s="5" t="s">
        <v>198</v>
      </c>
      <c r="B28" s="5"/>
      <c r="C28" s="6">
        <v>2020</v>
      </c>
      <c r="D28" s="6">
        <v>2020</v>
      </c>
      <c r="E28" s="6"/>
      <c r="F28" s="6"/>
      <c r="G28" s="6"/>
      <c r="H28" s="6" t="s">
        <v>120</v>
      </c>
      <c r="I28" s="6" t="s">
        <v>127</v>
      </c>
      <c r="J28" s="7" t="s">
        <v>160</v>
      </c>
      <c r="K28" s="6"/>
      <c r="L28" s="74" t="s">
        <v>223</v>
      </c>
      <c r="M28" s="73" t="s">
        <v>165</v>
      </c>
      <c r="N28" s="7"/>
      <c r="O28" s="7"/>
      <c r="P28" s="7"/>
      <c r="Q28" s="4">
        <v>61000</v>
      </c>
      <c r="R28" s="4">
        <v>0</v>
      </c>
      <c r="S28" s="4"/>
      <c r="T28" s="4">
        <f>Q28+R28+S28</f>
        <v>61000</v>
      </c>
      <c r="U28" s="4"/>
      <c r="V28" s="6"/>
      <c r="W28" s="71"/>
      <c r="X28" s="6"/>
      <c r="Y28" s="8"/>
    </row>
    <row r="29" spans="1:25" ht="33" customHeight="1">
      <c r="A29" s="5" t="s">
        <v>204</v>
      </c>
      <c r="B29" s="5"/>
      <c r="C29" s="6">
        <v>2020</v>
      </c>
      <c r="D29" s="6">
        <v>2020</v>
      </c>
      <c r="E29" s="6"/>
      <c r="F29" s="6"/>
      <c r="G29" s="6"/>
      <c r="H29" s="6" t="s">
        <v>120</v>
      </c>
      <c r="I29" s="6" t="s">
        <v>139</v>
      </c>
      <c r="J29" s="7" t="s">
        <v>44</v>
      </c>
      <c r="K29" s="6" t="s">
        <v>225</v>
      </c>
      <c r="L29" s="7" t="s">
        <v>226</v>
      </c>
      <c r="M29" s="73" t="s">
        <v>54</v>
      </c>
      <c r="N29" s="7"/>
      <c r="O29" s="7"/>
      <c r="P29" s="7"/>
      <c r="Q29" s="4">
        <v>60000</v>
      </c>
      <c r="R29" s="4">
        <v>0</v>
      </c>
      <c r="S29" s="4"/>
      <c r="T29" s="4">
        <f>Q29+R29+S29</f>
        <v>60000</v>
      </c>
      <c r="U29" s="4"/>
      <c r="V29" s="6"/>
      <c r="W29" s="71"/>
      <c r="X29" s="6"/>
      <c r="Y29" s="8"/>
    </row>
    <row r="30" spans="1:25" s="165" customFormat="1" ht="33" customHeight="1">
      <c r="A30" s="5" t="s">
        <v>207</v>
      </c>
      <c r="B30" s="75"/>
      <c r="C30" s="72">
        <v>2020</v>
      </c>
      <c r="D30" s="72">
        <v>2020</v>
      </c>
      <c r="E30" s="72"/>
      <c r="F30" s="72"/>
      <c r="G30" s="72"/>
      <c r="H30" s="72" t="s">
        <v>120</v>
      </c>
      <c r="I30" s="72" t="s">
        <v>127</v>
      </c>
      <c r="J30" s="160" t="s">
        <v>44</v>
      </c>
      <c r="K30" s="72" t="s">
        <v>265</v>
      </c>
      <c r="L30" s="160" t="s">
        <v>262</v>
      </c>
      <c r="M30" s="161" t="s">
        <v>54</v>
      </c>
      <c r="N30" s="160"/>
      <c r="O30" s="160"/>
      <c r="P30" s="160"/>
      <c r="Q30" s="162">
        <v>46000</v>
      </c>
      <c r="R30" s="162">
        <v>0</v>
      </c>
      <c r="S30" s="162"/>
      <c r="T30" s="162">
        <f>Q30+R30+S30</f>
        <v>46000</v>
      </c>
      <c r="U30" s="162"/>
      <c r="V30" s="72"/>
      <c r="W30" s="163"/>
      <c r="X30" s="72"/>
      <c r="Y30" s="164"/>
    </row>
    <row r="31" spans="1:25" ht="33" customHeight="1">
      <c r="A31" s="5" t="s">
        <v>210</v>
      </c>
      <c r="B31" s="5"/>
      <c r="C31" s="6">
        <v>2020</v>
      </c>
      <c r="D31" s="6">
        <v>2020</v>
      </c>
      <c r="E31" s="6"/>
      <c r="F31" s="6"/>
      <c r="G31" s="6"/>
      <c r="H31" s="6" t="s">
        <v>120</v>
      </c>
      <c r="I31" s="6" t="s">
        <v>127</v>
      </c>
      <c r="J31" s="7" t="s">
        <v>44</v>
      </c>
      <c r="K31" s="6" t="s">
        <v>266</v>
      </c>
      <c r="L31" s="7" t="s">
        <v>263</v>
      </c>
      <c r="M31" s="73" t="s">
        <v>54</v>
      </c>
      <c r="N31" s="7"/>
      <c r="O31" s="7"/>
      <c r="P31" s="7"/>
      <c r="Q31" s="4">
        <v>100000</v>
      </c>
      <c r="R31" s="4">
        <v>0</v>
      </c>
      <c r="S31" s="4"/>
      <c r="T31" s="4">
        <f>SUM(Q31:S31)</f>
        <v>100000</v>
      </c>
      <c r="U31" s="4"/>
      <c r="V31" s="6"/>
      <c r="W31" s="130"/>
      <c r="X31" s="6"/>
      <c r="Y31" s="8"/>
    </row>
    <row r="32" spans="1:25" ht="33" customHeight="1">
      <c r="A32" s="5" t="s">
        <v>212</v>
      </c>
      <c r="B32" s="5"/>
      <c r="C32" s="6">
        <v>2020</v>
      </c>
      <c r="D32" s="6">
        <v>2020</v>
      </c>
      <c r="E32" s="6"/>
      <c r="F32" s="6"/>
      <c r="G32" s="6"/>
      <c r="H32" s="6" t="s">
        <v>120</v>
      </c>
      <c r="I32" s="6" t="s">
        <v>127</v>
      </c>
      <c r="J32" s="7" t="s">
        <v>44</v>
      </c>
      <c r="K32" s="6" t="s">
        <v>267</v>
      </c>
      <c r="L32" s="7" t="s">
        <v>264</v>
      </c>
      <c r="M32" s="73" t="s">
        <v>54</v>
      </c>
      <c r="N32" s="7"/>
      <c r="O32" s="7"/>
      <c r="P32" s="7"/>
      <c r="Q32" s="4">
        <v>118853</v>
      </c>
      <c r="R32" s="4">
        <v>0</v>
      </c>
      <c r="S32" s="4"/>
      <c r="T32" s="4">
        <f>SUM(Q32:S32)</f>
        <v>118853</v>
      </c>
      <c r="U32" s="4"/>
      <c r="V32" s="6"/>
      <c r="W32" s="130"/>
      <c r="X32" s="6"/>
      <c r="Y32" s="8"/>
    </row>
    <row r="33" spans="1:25" ht="45.75" customHeight="1">
      <c r="A33" s="5" t="s">
        <v>214</v>
      </c>
      <c r="B33" s="5"/>
      <c r="C33" s="6">
        <v>2020</v>
      </c>
      <c r="D33" s="6">
        <v>2020</v>
      </c>
      <c r="E33" s="254" t="s">
        <v>316</v>
      </c>
      <c r="F33" s="195"/>
      <c r="G33" s="195"/>
      <c r="H33" s="196" t="s">
        <v>120</v>
      </c>
      <c r="I33" s="196" t="s">
        <v>317</v>
      </c>
      <c r="J33" s="197" t="s">
        <v>44</v>
      </c>
      <c r="K33" s="196"/>
      <c r="L33" s="197" t="s">
        <v>318</v>
      </c>
      <c r="M33" s="198" t="s">
        <v>319</v>
      </c>
      <c r="N33" s="197"/>
      <c r="O33" s="197"/>
      <c r="P33" s="197"/>
      <c r="Q33" s="199">
        <v>70000</v>
      </c>
      <c r="R33" s="199">
        <v>0</v>
      </c>
      <c r="S33" s="199"/>
      <c r="T33" s="200">
        <f>SUM(Q33:S33)</f>
        <v>70000</v>
      </c>
      <c r="U33" s="4"/>
      <c r="V33" s="6"/>
      <c r="W33" s="130"/>
      <c r="X33" s="6"/>
      <c r="Y33" s="8"/>
    </row>
    <row r="34" spans="1:25" ht="50.25" customHeight="1">
      <c r="A34" s="5" t="s">
        <v>216</v>
      </c>
      <c r="B34" s="5"/>
      <c r="C34" s="6">
        <v>2020</v>
      </c>
      <c r="D34" s="6">
        <v>2020</v>
      </c>
      <c r="E34" s="195"/>
      <c r="F34" s="195"/>
      <c r="G34" s="195"/>
      <c r="H34" s="196" t="s">
        <v>120</v>
      </c>
      <c r="I34" s="196" t="s">
        <v>127</v>
      </c>
      <c r="J34" s="197" t="s">
        <v>44</v>
      </c>
      <c r="K34" s="196"/>
      <c r="L34" s="197" t="s">
        <v>320</v>
      </c>
      <c r="M34" s="198" t="s">
        <v>319</v>
      </c>
      <c r="N34" s="197"/>
      <c r="O34" s="197"/>
      <c r="P34" s="197"/>
      <c r="Q34" s="199">
        <v>80000</v>
      </c>
      <c r="R34" s="199">
        <v>0</v>
      </c>
      <c r="S34" s="199"/>
      <c r="T34" s="200">
        <f>SUM(Q34:S34)</f>
        <v>80000</v>
      </c>
      <c r="U34" s="4"/>
      <c r="V34" s="6"/>
      <c r="W34" s="130"/>
      <c r="X34" s="6"/>
      <c r="Y34" s="8"/>
    </row>
    <row r="35" spans="1:25" ht="45" customHeight="1">
      <c r="A35" s="5" t="s">
        <v>217</v>
      </c>
      <c r="B35" s="5"/>
      <c r="C35" s="6">
        <v>2020</v>
      </c>
      <c r="D35" s="6">
        <v>2020</v>
      </c>
      <c r="E35" s="195"/>
      <c r="F35" s="195"/>
      <c r="G35" s="195"/>
      <c r="H35" s="201" t="s">
        <v>120</v>
      </c>
      <c r="I35" s="196" t="s">
        <v>127</v>
      </c>
      <c r="J35" s="201" t="s">
        <v>160</v>
      </c>
      <c r="K35" s="201" t="s">
        <v>322</v>
      </c>
      <c r="L35" s="202" t="s">
        <v>321</v>
      </c>
      <c r="M35" s="198" t="s">
        <v>319</v>
      </c>
      <c r="N35" s="203"/>
      <c r="O35" s="203"/>
      <c r="P35" s="203"/>
      <c r="Q35" s="199">
        <v>61000</v>
      </c>
      <c r="R35" s="199">
        <v>61000</v>
      </c>
      <c r="S35" s="251">
        <v>61000</v>
      </c>
      <c r="T35" s="250">
        <f>SUM(Q35:S35)</f>
        <v>183000</v>
      </c>
      <c r="U35" s="4">
        <f>SUM(Q35:S35)</f>
        <v>183000</v>
      </c>
      <c r="V35" s="6"/>
      <c r="W35" s="130"/>
      <c r="X35" s="6"/>
      <c r="Y35" s="8"/>
    </row>
    <row r="36" spans="1:25" ht="45" customHeight="1">
      <c r="A36" s="5" t="s">
        <v>369</v>
      </c>
      <c r="B36" s="5"/>
      <c r="C36" s="6">
        <v>2020</v>
      </c>
      <c r="D36" s="6">
        <v>2020</v>
      </c>
      <c r="E36" s="195"/>
      <c r="F36" s="195"/>
      <c r="G36" s="195"/>
      <c r="H36" s="201" t="s">
        <v>120</v>
      </c>
      <c r="I36" s="232" t="s">
        <v>127</v>
      </c>
      <c r="J36" s="201" t="s">
        <v>234</v>
      </c>
      <c r="K36" s="201"/>
      <c r="L36" s="202" t="s">
        <v>368</v>
      </c>
      <c r="M36" s="233" t="s">
        <v>54</v>
      </c>
      <c r="N36" s="203"/>
      <c r="O36" s="203"/>
      <c r="P36" s="203"/>
      <c r="Q36" s="247">
        <v>25000</v>
      </c>
      <c r="R36" s="253">
        <v>25000</v>
      </c>
      <c r="S36" s="252">
        <v>50000</v>
      </c>
      <c r="T36" s="245">
        <v>100000</v>
      </c>
      <c r="U36" s="246"/>
      <c r="V36" s="6"/>
      <c r="W36" s="130"/>
      <c r="X36" s="6"/>
      <c r="Y36" s="8"/>
    </row>
    <row r="37" spans="1:25" ht="45" customHeight="1">
      <c r="A37" s="5" t="s">
        <v>370</v>
      </c>
      <c r="B37" s="5"/>
      <c r="C37" s="6">
        <v>2020</v>
      </c>
      <c r="D37" s="6">
        <v>2020</v>
      </c>
      <c r="E37" s="255"/>
      <c r="F37" s="195"/>
      <c r="G37" s="195"/>
      <c r="H37" s="239" t="s">
        <v>371</v>
      </c>
      <c r="I37" s="257" t="s">
        <v>373</v>
      </c>
      <c r="J37" s="240" t="s">
        <v>234</v>
      </c>
      <c r="K37" s="201"/>
      <c r="L37" s="235" t="s">
        <v>372</v>
      </c>
      <c r="M37" s="237" t="s">
        <v>319</v>
      </c>
      <c r="N37" s="236"/>
      <c r="O37" s="203"/>
      <c r="P37" s="241"/>
      <c r="Q37" s="256">
        <v>67341</v>
      </c>
      <c r="R37" s="258">
        <v>79450</v>
      </c>
      <c r="S37" s="242">
        <v>89442</v>
      </c>
      <c r="T37" s="391">
        <f>SUM(Q37:S37)</f>
        <v>236233</v>
      </c>
      <c r="U37" s="244"/>
      <c r="V37" s="6"/>
      <c r="W37" s="130"/>
      <c r="X37" s="6"/>
      <c r="Y37" s="8"/>
    </row>
    <row r="38" spans="1:25" ht="45" customHeight="1">
      <c r="A38" s="5"/>
      <c r="B38" s="5"/>
      <c r="C38" s="6"/>
      <c r="D38" s="6"/>
      <c r="E38" s="255"/>
      <c r="F38" s="195"/>
      <c r="G38" s="195"/>
      <c r="H38" s="201"/>
      <c r="I38" s="238"/>
      <c r="J38" s="201"/>
      <c r="K38" s="201"/>
      <c r="L38" s="202"/>
      <c r="M38" s="233"/>
      <c r="N38" s="203"/>
      <c r="O38" s="203"/>
      <c r="P38" s="241"/>
      <c r="Q38" s="242"/>
      <c r="R38" s="243"/>
      <c r="S38" s="242"/>
      <c r="T38" s="243"/>
      <c r="U38" s="128"/>
      <c r="V38" s="6"/>
      <c r="W38" s="130"/>
      <c r="X38" s="6"/>
      <c r="Y38" s="8"/>
    </row>
    <row r="39" spans="1:25" ht="45" customHeight="1">
      <c r="A39" s="5"/>
      <c r="B39" s="5"/>
      <c r="C39" s="6"/>
      <c r="D39" s="6"/>
      <c r="E39" s="255"/>
      <c r="F39" s="195"/>
      <c r="G39" s="195"/>
      <c r="H39" s="201"/>
      <c r="I39" s="232"/>
      <c r="J39" s="201"/>
      <c r="K39" s="201"/>
      <c r="M39" s="237"/>
      <c r="N39" s="236"/>
      <c r="O39" s="203"/>
      <c r="P39" s="203"/>
      <c r="Q39" s="234"/>
      <c r="R39" s="242"/>
      <c r="S39" s="249"/>
      <c r="T39" s="234"/>
      <c r="U39" s="4"/>
      <c r="V39" s="6"/>
      <c r="W39" s="130"/>
      <c r="X39" s="6"/>
      <c r="Y39" s="8"/>
    </row>
    <row r="40" spans="1:25" ht="27.75" customHeight="1">
      <c r="A40" s="5"/>
      <c r="B40" s="11"/>
      <c r="C40" s="6"/>
      <c r="D40" s="6"/>
      <c r="E40" s="11"/>
      <c r="F40" s="11"/>
      <c r="G40" s="11"/>
      <c r="H40" s="6"/>
      <c r="I40" s="6"/>
      <c r="J40" s="7"/>
      <c r="K40" s="11"/>
      <c r="L40" s="11"/>
      <c r="M40" s="56"/>
      <c r="N40" s="11"/>
      <c r="O40" s="11"/>
      <c r="P40" s="11"/>
      <c r="Q40" s="76">
        <f>SUM(Q26:Q37)</f>
        <v>804094</v>
      </c>
      <c r="R40" s="248">
        <f>SUM(R27:R37)</f>
        <v>165450</v>
      </c>
      <c r="S40" s="77">
        <f>SUM(S27:S37)</f>
        <v>200442</v>
      </c>
      <c r="T40" s="76">
        <f>SUM(Q40:S40)</f>
        <v>1169986</v>
      </c>
      <c r="U40" s="16"/>
      <c r="V40" s="11"/>
      <c r="W40" s="11"/>
      <c r="X40" s="11"/>
      <c r="Y40" s="11"/>
    </row>
    <row r="41" spans="1:12" ht="12.75" customHeight="1">
      <c r="A41" s="296" t="s">
        <v>65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</row>
    <row r="42" spans="1:24" ht="12.75" customHeight="1">
      <c r="A42" s="33" t="s">
        <v>66</v>
      </c>
      <c r="B42" s="33"/>
      <c r="C42" s="33"/>
      <c r="D42" s="3"/>
      <c r="E42" s="3"/>
      <c r="F42" s="3"/>
      <c r="G42" s="3"/>
      <c r="H42" s="3"/>
      <c r="I42" s="3"/>
      <c r="J42" s="3"/>
      <c r="K42" s="3"/>
      <c r="L42" s="3"/>
      <c r="X42" s="18" t="s">
        <v>67</v>
      </c>
    </row>
    <row r="43" spans="1:24" ht="12.75" customHeight="1">
      <c r="A43" s="294" t="s">
        <v>68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Q43" s="18"/>
      <c r="X43" s="18" t="s">
        <v>69</v>
      </c>
    </row>
    <row r="44" spans="1:25" ht="12.75" customHeight="1">
      <c r="A44" s="297" t="s">
        <v>70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Q44" s="18"/>
      <c r="Y44" s="18"/>
    </row>
    <row r="45" spans="1:25" ht="12.75" customHeight="1">
      <c r="A45" s="298" t="s">
        <v>71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Y45" s="18"/>
    </row>
    <row r="46" spans="1:13" ht="15" customHeight="1">
      <c r="A46" s="299" t="s">
        <v>72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</row>
    <row r="47" spans="1:12" ht="12.75" customHeight="1">
      <c r="A47" s="294" t="s">
        <v>73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19"/>
    </row>
    <row r="48" spans="1:11" ht="12.75" customHeight="1">
      <c r="A48" s="294" t="s">
        <v>74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</row>
    <row r="49" spans="1:14" ht="12.75" customHeight="1">
      <c r="A49" s="294" t="s">
        <v>75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</row>
    <row r="50" spans="1:14" ht="12.75" customHeight="1">
      <c r="A50" s="294" t="s">
        <v>76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</row>
    <row r="51" spans="1:14" ht="12" customHeight="1">
      <c r="A51" s="294" t="s">
        <v>77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</row>
    <row r="52" spans="1:14" ht="12.75" customHeight="1">
      <c r="A52" s="294" t="s">
        <v>78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</row>
    <row r="53" spans="1:24" s="20" customFormat="1" ht="12.75" customHeight="1">
      <c r="A53" s="294" t="s">
        <v>79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P53" s="1"/>
      <c r="Q53" s="1"/>
      <c r="R53" s="1"/>
      <c r="S53" s="1"/>
      <c r="T53" s="1"/>
      <c r="U53" s="1"/>
      <c r="V53" s="1"/>
      <c r="W53" s="1"/>
      <c r="X53" s="1"/>
    </row>
    <row r="54" spans="1:24" s="20" customFormat="1" ht="12.75" customHeight="1">
      <c r="A54" s="294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P54" s="1"/>
      <c r="Q54" s="1"/>
      <c r="R54" s="1"/>
      <c r="S54" s="1"/>
      <c r="T54" s="1"/>
      <c r="U54" s="1"/>
      <c r="V54" s="1"/>
      <c r="W54" s="1"/>
      <c r="X54" s="1"/>
    </row>
    <row r="55" spans="1:24" s="20" customFormat="1" ht="12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P55" s="1"/>
      <c r="Q55" s="1"/>
      <c r="R55" s="1"/>
      <c r="S55" s="1"/>
      <c r="T55" s="1"/>
      <c r="U55" s="1"/>
      <c r="V55" s="1"/>
      <c r="W55" s="1"/>
      <c r="X55" s="1"/>
    </row>
    <row r="56" ht="12" customHeight="1">
      <c r="A56" s="35" t="s">
        <v>37</v>
      </c>
    </row>
    <row r="57" spans="1:10" ht="12.75" customHeight="1">
      <c r="A57" s="294" t="s">
        <v>80</v>
      </c>
      <c r="B57" s="294"/>
      <c r="J57" s="23"/>
    </row>
    <row r="58" spans="1:2" ht="12.75" customHeight="1">
      <c r="A58" s="294" t="s">
        <v>81</v>
      </c>
      <c r="B58" s="294"/>
    </row>
    <row r="59" spans="1:2" ht="12.75" customHeight="1">
      <c r="A59" s="294" t="s">
        <v>82</v>
      </c>
      <c r="B59" s="294"/>
    </row>
    <row r="60" ht="12.75" customHeight="1"/>
    <row r="61" spans="1:24" ht="12.75" customHeight="1">
      <c r="A61" s="36" t="s">
        <v>40</v>
      </c>
      <c r="B61" s="20"/>
      <c r="C61" s="20"/>
      <c r="D61" s="20"/>
      <c r="W61" s="20"/>
      <c r="X61" s="20"/>
    </row>
    <row r="62" spans="1:24" s="20" customFormat="1" ht="14.25" customHeight="1">
      <c r="A62" s="295" t="s">
        <v>83</v>
      </c>
      <c r="B62" s="295"/>
      <c r="C62" s="295"/>
      <c r="D62" s="295"/>
      <c r="E62" s="295"/>
      <c r="F62" s="34"/>
      <c r="G62" s="34"/>
      <c r="H62" s="34"/>
      <c r="I62" s="34"/>
      <c r="J62" s="34"/>
      <c r="K62" s="34"/>
      <c r="L62" s="34"/>
      <c r="M62" s="34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14" ht="14.25" customHeight="1">
      <c r="A63" s="295" t="s">
        <v>84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</row>
    <row r="64" spans="1:10" ht="14.25" customHeight="1">
      <c r="A64" s="295" t="s">
        <v>85</v>
      </c>
      <c r="B64" s="295"/>
      <c r="C64" s="295"/>
      <c r="D64" s="295"/>
      <c r="E64" s="295"/>
      <c r="F64" s="295"/>
      <c r="J64" s="23"/>
    </row>
    <row r="65" spans="1:6" ht="14.25" customHeight="1">
      <c r="A65" s="295" t="s">
        <v>86</v>
      </c>
      <c r="B65" s="295"/>
      <c r="C65" s="295"/>
      <c r="D65" s="295"/>
      <c r="E65" s="295"/>
      <c r="F65" s="295"/>
    </row>
    <row r="66" spans="1:15" ht="14.25" customHeight="1">
      <c r="A66" s="295" t="s">
        <v>87</v>
      </c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</row>
    <row r="68" ht="12.75">
      <c r="A68" s="36" t="s">
        <v>88</v>
      </c>
    </row>
    <row r="69" spans="1:2" ht="12.75" customHeight="1">
      <c r="A69" s="19" t="s">
        <v>89</v>
      </c>
      <c r="B69" s="19"/>
    </row>
    <row r="70" ht="12.75">
      <c r="A70" s="1" t="s">
        <v>90</v>
      </c>
    </row>
    <row r="71" ht="12.75">
      <c r="A71" s="1" t="s">
        <v>91</v>
      </c>
    </row>
    <row r="72" ht="12.75">
      <c r="A72" s="1" t="s">
        <v>92</v>
      </c>
    </row>
    <row r="73" spans="1:2" ht="13.5" customHeight="1">
      <c r="A73" s="294" t="s">
        <v>93</v>
      </c>
      <c r="B73" s="294"/>
    </row>
    <row r="74" ht="12.75">
      <c r="A74" s="1" t="s">
        <v>94</v>
      </c>
    </row>
    <row r="75" ht="12.75">
      <c r="A75" s="1" t="s">
        <v>95</v>
      </c>
    </row>
    <row r="76" ht="12.75">
      <c r="A76" s="1" t="s">
        <v>96</v>
      </c>
    </row>
    <row r="77" ht="12.75">
      <c r="A77" s="1" t="s">
        <v>97</v>
      </c>
    </row>
    <row r="78" ht="12.75">
      <c r="A78" s="1" t="s">
        <v>98</v>
      </c>
    </row>
  </sheetData>
  <sheetProtection/>
  <mergeCells count="59">
    <mergeCell ref="A47:K47"/>
    <mergeCell ref="A48:K48"/>
    <mergeCell ref="A41:L41"/>
    <mergeCell ref="A43:L43"/>
    <mergeCell ref="A44:O44"/>
    <mergeCell ref="A45:T45"/>
    <mergeCell ref="A46:M46"/>
    <mergeCell ref="A73:B73"/>
    <mergeCell ref="A59:B59"/>
    <mergeCell ref="A62:E62"/>
    <mergeCell ref="A63:N63"/>
    <mergeCell ref="A64:F64"/>
    <mergeCell ref="A65:F65"/>
    <mergeCell ref="A66:O66"/>
    <mergeCell ref="A58:B58"/>
    <mergeCell ref="A49:N49"/>
    <mergeCell ref="A50:N50"/>
    <mergeCell ref="A51:N51"/>
    <mergeCell ref="A52:N52"/>
    <mergeCell ref="A53:N53"/>
    <mergeCell ref="A54:N54"/>
    <mergeCell ref="A57:B57"/>
    <mergeCell ref="K22:K24"/>
    <mergeCell ref="L22:L24"/>
    <mergeCell ref="M22:M24"/>
    <mergeCell ref="A18:Y18"/>
    <mergeCell ref="A19:Y19"/>
    <mergeCell ref="A21:Y21"/>
    <mergeCell ref="A22:A24"/>
    <mergeCell ref="B22:B24"/>
    <mergeCell ref="C22:C24"/>
    <mergeCell ref="D22:D24"/>
    <mergeCell ref="B6:D6"/>
    <mergeCell ref="B7:C7"/>
    <mergeCell ref="D7:D8"/>
    <mergeCell ref="H22:H24"/>
    <mergeCell ref="I22:I24"/>
    <mergeCell ref="J22:J24"/>
    <mergeCell ref="E22:E24"/>
    <mergeCell ref="F22:F24"/>
    <mergeCell ref="G22:G24"/>
    <mergeCell ref="Y22:Y24"/>
    <mergeCell ref="Q23:Q24"/>
    <mergeCell ref="R23:R24"/>
    <mergeCell ref="S23:S24"/>
    <mergeCell ref="T23:T24"/>
    <mergeCell ref="A1:F1"/>
    <mergeCell ref="A2:F2"/>
    <mergeCell ref="A3:D3"/>
    <mergeCell ref="A4:D4"/>
    <mergeCell ref="A6:A8"/>
    <mergeCell ref="U23:V23"/>
    <mergeCell ref="W23:W24"/>
    <mergeCell ref="X23:X24"/>
    <mergeCell ref="N22:N24"/>
    <mergeCell ref="O22:O24"/>
    <mergeCell ref="P22:P24"/>
    <mergeCell ref="Q22:V22"/>
    <mergeCell ref="W22:X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zoomScalePageLayoutView="0" workbookViewId="0" topLeftCell="A7">
      <selection activeCell="D17" sqref="D17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2.140625" style="1" customWidth="1"/>
    <col min="4" max="4" width="16.0039062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1875" style="1" customWidth="1"/>
    <col min="10" max="10" width="14.421875" style="1" customWidth="1"/>
    <col min="11" max="11" width="18.7109375" style="1" customWidth="1"/>
    <col min="12" max="12" width="16.8515625" style="1" customWidth="1"/>
    <col min="13" max="13" width="12.42187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6" customHeight="1">
      <c r="A1" s="281" t="s">
        <v>250</v>
      </c>
      <c r="B1" s="281"/>
      <c r="C1" s="281"/>
      <c r="D1" s="281"/>
      <c r="E1" s="281"/>
      <c r="F1" s="281"/>
    </row>
    <row r="2" spans="1:6" ht="17.25">
      <c r="A2" s="282" t="s">
        <v>239</v>
      </c>
      <c r="B2" s="282"/>
      <c r="C2" s="282"/>
      <c r="D2" s="282"/>
      <c r="E2" s="282"/>
      <c r="F2" s="282"/>
    </row>
    <row r="3" spans="1:6" ht="15">
      <c r="A3" s="261"/>
      <c r="B3" s="261"/>
      <c r="C3" s="261"/>
      <c r="D3" s="261"/>
      <c r="E3" s="20"/>
      <c r="F3" s="20"/>
    </row>
    <row r="4" spans="1:6" ht="12.75">
      <c r="A4" s="262" t="s">
        <v>117</v>
      </c>
      <c r="B4" s="262"/>
      <c r="C4" s="262"/>
      <c r="D4" s="262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268" t="s">
        <v>102</v>
      </c>
      <c r="B6" s="268" t="s">
        <v>103</v>
      </c>
      <c r="C6" s="268"/>
      <c r="D6" s="268"/>
      <c r="E6" s="20"/>
      <c r="F6" s="20"/>
    </row>
    <row r="7" spans="1:6" ht="12.75">
      <c r="A7" s="268"/>
      <c r="B7" s="268" t="s">
        <v>104</v>
      </c>
      <c r="C7" s="268"/>
      <c r="D7" s="268" t="s">
        <v>105</v>
      </c>
      <c r="E7" s="20"/>
      <c r="F7" s="20"/>
    </row>
    <row r="8" spans="1:6" ht="12.75">
      <c r="A8" s="268"/>
      <c r="B8" s="48" t="s">
        <v>20</v>
      </c>
      <c r="C8" s="48" t="s">
        <v>21</v>
      </c>
      <c r="D8" s="268"/>
      <c r="E8" s="20"/>
      <c r="F8" s="20"/>
    </row>
    <row r="9" spans="1:6" ht="37.5">
      <c r="A9" s="51" t="s">
        <v>106</v>
      </c>
      <c r="B9" s="50" t="s">
        <v>107</v>
      </c>
      <c r="C9" s="50" t="s">
        <v>107</v>
      </c>
      <c r="D9" s="50" t="s">
        <v>107</v>
      </c>
      <c r="E9" s="20"/>
      <c r="F9" s="20"/>
    </row>
    <row r="10" spans="1:6" ht="37.5">
      <c r="A10" s="51" t="s">
        <v>108</v>
      </c>
      <c r="B10" s="50" t="s">
        <v>107</v>
      </c>
      <c r="C10" s="50" t="s">
        <v>107</v>
      </c>
      <c r="D10" s="50" t="s">
        <v>107</v>
      </c>
      <c r="E10" s="20"/>
      <c r="F10" s="20"/>
    </row>
    <row r="11" spans="1:6" ht="24.75">
      <c r="A11" s="51" t="s">
        <v>109</v>
      </c>
      <c r="B11" s="50" t="s">
        <v>107</v>
      </c>
      <c r="C11" s="50" t="s">
        <v>107</v>
      </c>
      <c r="D11" s="50" t="s">
        <v>107</v>
      </c>
      <c r="E11" s="20"/>
      <c r="F11" s="20"/>
    </row>
    <row r="12" spans="1:6" ht="12.75">
      <c r="A12" s="49" t="s">
        <v>110</v>
      </c>
      <c r="B12" s="66">
        <f>SUM(Q30)</f>
        <v>0</v>
      </c>
      <c r="C12" s="50">
        <v>0</v>
      </c>
      <c r="D12" s="50">
        <f>B12+C12</f>
        <v>0</v>
      </c>
      <c r="E12" s="20"/>
      <c r="F12" s="20"/>
    </row>
    <row r="13" spans="1:6" ht="75">
      <c r="A13" s="51" t="s">
        <v>111</v>
      </c>
      <c r="B13" s="50" t="s">
        <v>107</v>
      </c>
      <c r="C13" s="50" t="s">
        <v>107</v>
      </c>
      <c r="D13" s="50" t="s">
        <v>107</v>
      </c>
      <c r="E13" s="20"/>
      <c r="F13" s="20"/>
    </row>
    <row r="14" spans="1:6" ht="37.5">
      <c r="A14" s="51" t="s">
        <v>112</v>
      </c>
      <c r="B14" s="50" t="s">
        <v>107</v>
      </c>
      <c r="C14" s="50" t="s">
        <v>107</v>
      </c>
      <c r="D14" s="50" t="s">
        <v>107</v>
      </c>
      <c r="E14" s="20"/>
      <c r="F14" s="20"/>
    </row>
    <row r="15" spans="1:6" ht="12.75">
      <c r="A15" s="49" t="s">
        <v>113</v>
      </c>
      <c r="B15" s="50" t="s">
        <v>107</v>
      </c>
      <c r="C15" s="50" t="s">
        <v>107</v>
      </c>
      <c r="D15" s="50" t="s">
        <v>107</v>
      </c>
      <c r="E15" s="20"/>
      <c r="F15" s="20"/>
    </row>
    <row r="16" spans="1:6" ht="30.75" customHeight="1">
      <c r="A16" s="52" t="s">
        <v>114</v>
      </c>
      <c r="B16" s="50">
        <v>0</v>
      </c>
      <c r="C16" s="50">
        <v>0</v>
      </c>
      <c r="D16" s="50">
        <v>0</v>
      </c>
      <c r="E16" s="20"/>
      <c r="F16" s="20"/>
    </row>
    <row r="18" spans="1:25" ht="24" customHeight="1">
      <c r="A18" s="291" t="s">
        <v>251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</row>
    <row r="19" spans="1:25" ht="17.25">
      <c r="A19" s="291" t="s">
        <v>239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</row>
    <row r="21" spans="1:25" ht="17.25">
      <c r="A21" s="292" t="s">
        <v>0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305" t="s">
        <v>1</v>
      </c>
      <c r="B23" s="306" t="s">
        <v>2</v>
      </c>
      <c r="C23" s="306" t="s">
        <v>3</v>
      </c>
      <c r="D23" s="305" t="s">
        <v>4</v>
      </c>
      <c r="E23" s="305" t="s">
        <v>5</v>
      </c>
      <c r="F23" s="305" t="s">
        <v>6</v>
      </c>
      <c r="G23" s="305" t="s">
        <v>7</v>
      </c>
      <c r="H23" s="305" t="s">
        <v>8</v>
      </c>
      <c r="I23" s="306" t="s">
        <v>9</v>
      </c>
      <c r="J23" s="308" t="s">
        <v>10</v>
      </c>
      <c r="K23" s="308" t="s">
        <v>11</v>
      </c>
      <c r="L23" s="305" t="s">
        <v>12</v>
      </c>
      <c r="M23" s="305" t="s">
        <v>13</v>
      </c>
      <c r="N23" s="305" t="s">
        <v>14</v>
      </c>
      <c r="O23" s="307" t="s">
        <v>15</v>
      </c>
      <c r="P23" s="307" t="s">
        <v>16</v>
      </c>
      <c r="Q23" s="308" t="s">
        <v>17</v>
      </c>
      <c r="R23" s="308"/>
      <c r="S23" s="308"/>
      <c r="T23" s="308"/>
      <c r="U23" s="308"/>
      <c r="V23" s="308"/>
      <c r="W23" s="301" t="s">
        <v>124</v>
      </c>
      <c r="X23" s="301"/>
      <c r="Y23" s="302" t="s">
        <v>19</v>
      </c>
    </row>
    <row r="24" spans="1:25" ht="38.25" customHeight="1">
      <c r="A24" s="305"/>
      <c r="B24" s="306"/>
      <c r="C24" s="306"/>
      <c r="D24" s="305"/>
      <c r="E24" s="305"/>
      <c r="F24" s="305"/>
      <c r="G24" s="305"/>
      <c r="H24" s="305"/>
      <c r="I24" s="306"/>
      <c r="J24" s="308"/>
      <c r="K24" s="308"/>
      <c r="L24" s="305"/>
      <c r="M24" s="305"/>
      <c r="N24" s="305"/>
      <c r="O24" s="307"/>
      <c r="P24" s="307"/>
      <c r="Q24" s="303" t="s">
        <v>20</v>
      </c>
      <c r="R24" s="303" t="s">
        <v>21</v>
      </c>
      <c r="S24" s="303" t="s">
        <v>22</v>
      </c>
      <c r="T24" s="304" t="s">
        <v>23</v>
      </c>
      <c r="U24" s="304" t="s">
        <v>24</v>
      </c>
      <c r="V24" s="304"/>
      <c r="W24" s="305" t="s">
        <v>25</v>
      </c>
      <c r="X24" s="305" t="s">
        <v>26</v>
      </c>
      <c r="Y24" s="302"/>
    </row>
    <row r="25" spans="1:25" ht="24" customHeight="1">
      <c r="A25" s="305"/>
      <c r="B25" s="306"/>
      <c r="C25" s="306"/>
      <c r="D25" s="305"/>
      <c r="E25" s="305"/>
      <c r="F25" s="305"/>
      <c r="G25" s="305"/>
      <c r="H25" s="305"/>
      <c r="I25" s="306"/>
      <c r="J25" s="308"/>
      <c r="K25" s="308"/>
      <c r="L25" s="305"/>
      <c r="M25" s="305"/>
      <c r="N25" s="305"/>
      <c r="O25" s="307"/>
      <c r="P25" s="307"/>
      <c r="Q25" s="303"/>
      <c r="R25" s="303"/>
      <c r="S25" s="303"/>
      <c r="T25" s="304"/>
      <c r="U25" s="32" t="s">
        <v>27</v>
      </c>
      <c r="V25" s="32" t="s">
        <v>28</v>
      </c>
      <c r="W25" s="305"/>
      <c r="X25" s="305"/>
      <c r="Y25" s="302"/>
    </row>
    <row r="26" spans="1:25" ht="38.25" customHeight="1">
      <c r="A26" s="37" t="s">
        <v>29</v>
      </c>
      <c r="B26" s="37" t="s">
        <v>30</v>
      </c>
      <c r="C26" s="38" t="s">
        <v>31</v>
      </c>
      <c r="D26" s="38" t="s">
        <v>31</v>
      </c>
      <c r="E26" s="38" t="s">
        <v>29</v>
      </c>
      <c r="F26" s="38" t="s">
        <v>32</v>
      </c>
      <c r="G26" s="38" t="s">
        <v>29</v>
      </c>
      <c r="H26" s="38" t="s">
        <v>32</v>
      </c>
      <c r="I26" s="38" t="s">
        <v>33</v>
      </c>
      <c r="J26" s="39" t="s">
        <v>34</v>
      </c>
      <c r="K26" s="38" t="s">
        <v>35</v>
      </c>
      <c r="L26" s="39" t="s">
        <v>36</v>
      </c>
      <c r="M26" s="39" t="s">
        <v>37</v>
      </c>
      <c r="N26" s="38" t="s">
        <v>36</v>
      </c>
      <c r="O26" s="39" t="s">
        <v>38</v>
      </c>
      <c r="P26" s="39" t="s">
        <v>32</v>
      </c>
      <c r="Q26" s="40" t="s">
        <v>39</v>
      </c>
      <c r="R26" s="40" t="s">
        <v>39</v>
      </c>
      <c r="S26" s="40" t="s">
        <v>39</v>
      </c>
      <c r="T26" s="40" t="s">
        <v>39</v>
      </c>
      <c r="U26" s="40" t="s">
        <v>39</v>
      </c>
      <c r="V26" s="38" t="s">
        <v>36</v>
      </c>
      <c r="W26" s="38" t="s">
        <v>29</v>
      </c>
      <c r="X26" s="38" t="s">
        <v>36</v>
      </c>
      <c r="Y26" s="41" t="s">
        <v>40</v>
      </c>
    </row>
    <row r="27" spans="1:25" ht="14.25">
      <c r="A27" s="11"/>
      <c r="B27" s="5"/>
      <c r="C27" s="42"/>
      <c r="D27" s="42"/>
      <c r="E27" s="43"/>
      <c r="F27" s="44"/>
      <c r="G27" s="11"/>
      <c r="H27" s="45"/>
      <c r="I27" s="44"/>
      <c r="J27" s="45"/>
      <c r="K27" s="45"/>
      <c r="L27" s="46"/>
      <c r="M27" s="44"/>
      <c r="N27" s="46"/>
      <c r="O27" s="11"/>
      <c r="P27" s="45"/>
      <c r="Q27" s="11"/>
      <c r="R27" s="11"/>
      <c r="S27" s="11"/>
      <c r="T27" s="11"/>
      <c r="U27" s="11"/>
      <c r="V27" s="11"/>
      <c r="W27" s="71"/>
      <c r="X27" s="11"/>
      <c r="Y27" s="47">
        <v>1</v>
      </c>
    </row>
    <row r="28" spans="1:25" ht="14.25">
      <c r="A28" s="11"/>
      <c r="B28" s="5"/>
      <c r="C28" s="42"/>
      <c r="D28" s="42"/>
      <c r="E28" s="44"/>
      <c r="F28" s="44"/>
      <c r="G28" s="11"/>
      <c r="H28" s="45"/>
      <c r="I28" s="44"/>
      <c r="J28" s="44"/>
      <c r="K28" s="45"/>
      <c r="L28" s="46"/>
      <c r="M28" s="44"/>
      <c r="N28" s="11"/>
      <c r="O28" s="11"/>
      <c r="P28" s="45"/>
      <c r="Q28" s="11"/>
      <c r="R28" s="11"/>
      <c r="S28" s="11"/>
      <c r="T28" s="11"/>
      <c r="U28" s="11"/>
      <c r="V28" s="11"/>
      <c r="W28" s="71"/>
      <c r="X28" s="11"/>
      <c r="Y28" s="47">
        <v>1</v>
      </c>
    </row>
    <row r="29" spans="1:25" ht="14.25">
      <c r="A29" s="11"/>
      <c r="B29" s="5"/>
      <c r="C29" s="42"/>
      <c r="D29" s="42"/>
      <c r="E29" s="44"/>
      <c r="F29" s="44"/>
      <c r="G29" s="11"/>
      <c r="H29" s="45"/>
      <c r="I29" s="44"/>
      <c r="J29" s="44"/>
      <c r="K29" s="45"/>
      <c r="L29" s="46"/>
      <c r="M29" s="44"/>
      <c r="N29" s="11"/>
      <c r="O29" s="11"/>
      <c r="P29" s="45"/>
      <c r="Q29" s="11"/>
      <c r="R29" s="11"/>
      <c r="S29" s="11"/>
      <c r="T29" s="11"/>
      <c r="U29" s="11"/>
      <c r="V29" s="11"/>
      <c r="W29" s="71"/>
      <c r="X29" s="11"/>
      <c r="Y29" s="47">
        <v>1</v>
      </c>
    </row>
    <row r="30" spans="1:25" ht="27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5"/>
      <c r="L30" s="11"/>
      <c r="M30" s="11"/>
      <c r="N30" s="11"/>
      <c r="O30" s="11"/>
      <c r="P30" s="11"/>
      <c r="Q30" s="16">
        <f>SUM(Q27:Q29)</f>
        <v>0</v>
      </c>
      <c r="R30" s="16">
        <f>SUM(R27:R29)</f>
        <v>0</v>
      </c>
      <c r="S30" s="16">
        <f>SUM(S27:S29)</f>
        <v>0</v>
      </c>
      <c r="T30" s="16">
        <f>SUM(T27:T29)</f>
        <v>0</v>
      </c>
      <c r="U30" s="16">
        <f>SUM(U27:U29)</f>
        <v>0</v>
      </c>
      <c r="V30" s="11"/>
      <c r="W30" s="11"/>
      <c r="X30" s="11"/>
      <c r="Y30" s="11"/>
    </row>
    <row r="31" spans="1:12" ht="12.75" customHeight="1">
      <c r="A31" s="296" t="s">
        <v>65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</row>
    <row r="32" spans="1:24" ht="12.75">
      <c r="A32" s="33" t="s">
        <v>66</v>
      </c>
      <c r="B32" s="33"/>
      <c r="C32" s="33"/>
      <c r="D32" s="3"/>
      <c r="E32" s="3"/>
      <c r="F32" s="3"/>
      <c r="G32" s="3"/>
      <c r="H32" s="3"/>
      <c r="I32" s="3"/>
      <c r="J32" s="3"/>
      <c r="K32" s="3"/>
      <c r="L32" s="3"/>
      <c r="X32" s="18" t="s">
        <v>67</v>
      </c>
    </row>
    <row r="33" spans="1:24" ht="12.75" customHeight="1">
      <c r="A33" s="294" t="s">
        <v>68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Q33" s="18"/>
      <c r="X33" s="18" t="s">
        <v>69</v>
      </c>
    </row>
    <row r="34" spans="1:25" ht="12.75" customHeight="1">
      <c r="A34" s="297" t="s">
        <v>70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Q34" s="18"/>
      <c r="Y34" s="18"/>
    </row>
    <row r="35" spans="1:25" ht="12.75" customHeight="1">
      <c r="A35" s="298" t="s">
        <v>71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Y35" s="18"/>
    </row>
    <row r="36" spans="1:13" ht="12.75" customHeight="1">
      <c r="A36" s="299" t="s">
        <v>72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</row>
    <row r="37" spans="1:12" ht="12.75" customHeight="1">
      <c r="A37" s="294" t="s">
        <v>73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19"/>
    </row>
    <row r="38" spans="1:11" ht="12.75" customHeight="1">
      <c r="A38" s="294" t="s">
        <v>74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</row>
    <row r="39" spans="1:14" ht="12.75" customHeight="1">
      <c r="A39" s="294" t="s">
        <v>75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</row>
    <row r="40" spans="1:14" ht="12.75" customHeight="1">
      <c r="A40" s="294" t="s">
        <v>76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</row>
    <row r="41" spans="1:14" ht="12" customHeight="1">
      <c r="A41" s="294" t="s">
        <v>77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</row>
    <row r="42" spans="1:14" ht="12.75" customHeight="1">
      <c r="A42" s="294" t="s">
        <v>78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</row>
    <row r="43" spans="1:24" s="20" customFormat="1" ht="12.75" customHeight="1">
      <c r="A43" s="294" t="s">
        <v>79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P43" s="1"/>
      <c r="Q43" s="1"/>
      <c r="R43" s="1"/>
      <c r="S43" s="1"/>
      <c r="T43" s="1"/>
      <c r="U43" s="1"/>
      <c r="V43" s="1"/>
      <c r="W43" s="1"/>
      <c r="X43" s="1"/>
    </row>
    <row r="44" spans="1:24" s="20" customFormat="1" ht="12.75" customHeight="1">
      <c r="A44" s="294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P44" s="1"/>
      <c r="Q44" s="1"/>
      <c r="R44" s="1"/>
      <c r="S44" s="1"/>
      <c r="T44" s="1"/>
      <c r="U44" s="1"/>
      <c r="V44" s="1"/>
      <c r="W44" s="1"/>
      <c r="X44" s="1"/>
    </row>
    <row r="45" spans="1:24" s="20" customFormat="1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P45" s="1"/>
      <c r="Q45" s="1"/>
      <c r="R45" s="1"/>
      <c r="S45" s="1"/>
      <c r="T45" s="1"/>
      <c r="U45" s="1"/>
      <c r="V45" s="1"/>
      <c r="W45" s="1"/>
      <c r="X45" s="1"/>
    </row>
    <row r="46" ht="12" customHeight="1">
      <c r="A46" s="35" t="s">
        <v>37</v>
      </c>
    </row>
    <row r="47" spans="1:10" ht="12.75" customHeight="1">
      <c r="A47" s="294" t="s">
        <v>80</v>
      </c>
      <c r="B47" s="294"/>
      <c r="J47" s="23"/>
    </row>
    <row r="48" spans="1:2" ht="12.75" customHeight="1">
      <c r="A48" s="294" t="s">
        <v>81</v>
      </c>
      <c r="B48" s="294"/>
    </row>
    <row r="49" spans="1:2" ht="12.75" customHeight="1">
      <c r="A49" s="294" t="s">
        <v>82</v>
      </c>
      <c r="B49" s="294"/>
    </row>
    <row r="50" ht="12.75" customHeight="1"/>
    <row r="51" spans="1:24" ht="12.75" customHeight="1">
      <c r="A51" s="36" t="s">
        <v>40</v>
      </c>
      <c r="B51" s="20"/>
      <c r="C51" s="20"/>
      <c r="D51" s="20"/>
      <c r="W51" s="20"/>
      <c r="X51" s="20"/>
    </row>
    <row r="52" spans="1:24" s="20" customFormat="1" ht="14.25" customHeight="1">
      <c r="A52" s="295" t="s">
        <v>83</v>
      </c>
      <c r="B52" s="295"/>
      <c r="C52" s="295"/>
      <c r="D52" s="295"/>
      <c r="E52" s="295"/>
      <c r="F52" s="34"/>
      <c r="G52" s="34"/>
      <c r="H52" s="34"/>
      <c r="I52" s="34"/>
      <c r="J52" s="34"/>
      <c r="K52" s="34"/>
      <c r="L52" s="34"/>
      <c r="M52" s="34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14" ht="14.25" customHeight="1">
      <c r="A53" s="295" t="s">
        <v>84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</row>
    <row r="54" spans="1:10" ht="14.25" customHeight="1">
      <c r="A54" s="295" t="s">
        <v>85</v>
      </c>
      <c r="B54" s="295"/>
      <c r="C54" s="295"/>
      <c r="D54" s="295"/>
      <c r="E54" s="295"/>
      <c r="F54" s="295"/>
      <c r="J54" s="23"/>
    </row>
    <row r="55" spans="1:6" ht="14.25" customHeight="1">
      <c r="A55" s="295" t="s">
        <v>86</v>
      </c>
      <c r="B55" s="295"/>
      <c r="C55" s="295"/>
      <c r="D55" s="295"/>
      <c r="E55" s="295"/>
      <c r="F55" s="295"/>
    </row>
    <row r="56" spans="1:15" ht="14.25" customHeight="1">
      <c r="A56" s="295" t="s">
        <v>87</v>
      </c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</row>
    <row r="58" ht="12.75">
      <c r="A58" s="36" t="s">
        <v>88</v>
      </c>
    </row>
    <row r="59" spans="1:2" ht="12.75" customHeight="1">
      <c r="A59" s="19" t="s">
        <v>89</v>
      </c>
      <c r="B59" s="19"/>
    </row>
    <row r="60" ht="12.75">
      <c r="A60" s="1" t="s">
        <v>90</v>
      </c>
    </row>
    <row r="61" ht="12.75">
      <c r="A61" s="1" t="s">
        <v>91</v>
      </c>
    </row>
    <row r="62" ht="12.75">
      <c r="A62" s="1" t="s">
        <v>92</v>
      </c>
    </row>
    <row r="63" spans="1:2" ht="13.5" customHeight="1">
      <c r="A63" s="294" t="s">
        <v>93</v>
      </c>
      <c r="B63" s="294"/>
    </row>
    <row r="64" ht="12.75">
      <c r="A64" s="1" t="s">
        <v>94</v>
      </c>
    </row>
    <row r="65" ht="12.75">
      <c r="A65" s="1" t="s">
        <v>95</v>
      </c>
    </row>
    <row r="66" ht="12.75">
      <c r="A66" s="1" t="s">
        <v>96</v>
      </c>
    </row>
    <row r="67" ht="12.75">
      <c r="A67" s="1" t="s">
        <v>97</v>
      </c>
    </row>
    <row r="68" ht="12.75">
      <c r="A68" s="1" t="s">
        <v>98</v>
      </c>
    </row>
  </sheetData>
  <sheetProtection/>
  <mergeCells count="59">
    <mergeCell ref="A63:B63"/>
    <mergeCell ref="A49:B49"/>
    <mergeCell ref="A52:E52"/>
    <mergeCell ref="A53:N53"/>
    <mergeCell ref="A54:F54"/>
    <mergeCell ref="A55:F55"/>
    <mergeCell ref="A56:O56"/>
    <mergeCell ref="A48:B48"/>
    <mergeCell ref="A35:T35"/>
    <mergeCell ref="A36:M36"/>
    <mergeCell ref="A37:K37"/>
    <mergeCell ref="A38:K38"/>
    <mergeCell ref="A39:N39"/>
    <mergeCell ref="A40:N40"/>
    <mergeCell ref="A41:N41"/>
    <mergeCell ref="A42:N42"/>
    <mergeCell ref="A43:N43"/>
    <mergeCell ref="A44:N44"/>
    <mergeCell ref="A47:B47"/>
    <mergeCell ref="A34:O34"/>
    <mergeCell ref="N23:N25"/>
    <mergeCell ref="O23:O25"/>
    <mergeCell ref="F23:F25"/>
    <mergeCell ref="G23:G25"/>
    <mergeCell ref="A31:L31"/>
    <mergeCell ref="A33:L33"/>
    <mergeCell ref="P23:P25"/>
    <mergeCell ref="Q23:V23"/>
    <mergeCell ref="H23:H25"/>
    <mergeCell ref="I23:I25"/>
    <mergeCell ref="J23:J25"/>
    <mergeCell ref="K23:K25"/>
    <mergeCell ref="L23:L25"/>
    <mergeCell ref="M23:M25"/>
    <mergeCell ref="A18:Y18"/>
    <mergeCell ref="A19:Y19"/>
    <mergeCell ref="A21:Y21"/>
    <mergeCell ref="A23:A25"/>
    <mergeCell ref="B23:B25"/>
    <mergeCell ref="C23:C25"/>
    <mergeCell ref="D23:D25"/>
    <mergeCell ref="E23:E25"/>
    <mergeCell ref="W24:W25"/>
    <mergeCell ref="X24:X25"/>
    <mergeCell ref="W23:X23"/>
    <mergeCell ref="Y23:Y25"/>
    <mergeCell ref="Q24:Q25"/>
    <mergeCell ref="R24:R25"/>
    <mergeCell ref="S24:S25"/>
    <mergeCell ref="T24:T25"/>
    <mergeCell ref="U24:V24"/>
    <mergeCell ref="A1:F1"/>
    <mergeCell ref="A2:F2"/>
    <mergeCell ref="A3:D3"/>
    <mergeCell ref="A4:D4"/>
    <mergeCell ref="A6:A8"/>
    <mergeCell ref="B6:D6"/>
    <mergeCell ref="B7:C7"/>
    <mergeCell ref="D7:D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8"/>
  <sheetViews>
    <sheetView zoomScalePageLayoutView="0" workbookViewId="0" topLeftCell="A19">
      <selection activeCell="A19" sqref="A19:Y19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2.140625" style="1" customWidth="1"/>
    <col min="4" max="4" width="16.0039062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1875" style="1" customWidth="1"/>
    <col min="10" max="10" width="14.421875" style="1" customWidth="1"/>
    <col min="11" max="11" width="18.7109375" style="1" customWidth="1"/>
    <col min="12" max="12" width="16.8515625" style="1" customWidth="1"/>
    <col min="13" max="13" width="12.42187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6" customHeight="1">
      <c r="A1" s="281" t="s">
        <v>250</v>
      </c>
      <c r="B1" s="281"/>
      <c r="C1" s="281"/>
      <c r="D1" s="281"/>
      <c r="E1" s="281"/>
      <c r="F1" s="281"/>
    </row>
    <row r="2" spans="1:6" ht="17.25">
      <c r="A2" s="282" t="s">
        <v>123</v>
      </c>
      <c r="B2" s="282"/>
      <c r="C2" s="282"/>
      <c r="D2" s="282"/>
      <c r="E2" s="282"/>
      <c r="F2" s="282"/>
    </row>
    <row r="3" spans="1:6" ht="15">
      <c r="A3" s="261"/>
      <c r="B3" s="261"/>
      <c r="C3" s="261"/>
      <c r="D3" s="261"/>
      <c r="E3" s="20"/>
      <c r="F3" s="20"/>
    </row>
    <row r="4" spans="1:6" ht="12.75">
      <c r="A4" s="262" t="s">
        <v>117</v>
      </c>
      <c r="B4" s="262"/>
      <c r="C4" s="262"/>
      <c r="D4" s="262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268" t="s">
        <v>102</v>
      </c>
      <c r="B6" s="268" t="s">
        <v>103</v>
      </c>
      <c r="C6" s="268"/>
      <c r="D6" s="268"/>
      <c r="E6" s="20"/>
      <c r="F6" s="20"/>
    </row>
    <row r="7" spans="1:6" ht="12.75">
      <c r="A7" s="268"/>
      <c r="B7" s="268" t="s">
        <v>104</v>
      </c>
      <c r="C7" s="268"/>
      <c r="D7" s="268" t="s">
        <v>105</v>
      </c>
      <c r="E7" s="20"/>
      <c r="F7" s="20"/>
    </row>
    <row r="8" spans="1:6" ht="12.75">
      <c r="A8" s="268"/>
      <c r="B8" s="48" t="s">
        <v>20</v>
      </c>
      <c r="C8" s="48" t="s">
        <v>21</v>
      </c>
      <c r="D8" s="268"/>
      <c r="E8" s="20"/>
      <c r="F8" s="20"/>
    </row>
    <row r="9" spans="1:6" ht="37.5">
      <c r="A9" s="51" t="s">
        <v>106</v>
      </c>
      <c r="B9" s="50" t="s">
        <v>107</v>
      </c>
      <c r="C9" s="50" t="s">
        <v>107</v>
      </c>
      <c r="D9" s="50" t="s">
        <v>107</v>
      </c>
      <c r="E9" s="20"/>
      <c r="F9" s="20"/>
    </row>
    <row r="10" spans="1:6" ht="37.5">
      <c r="A10" s="51" t="s">
        <v>108</v>
      </c>
      <c r="B10" s="50" t="s">
        <v>107</v>
      </c>
      <c r="C10" s="50" t="s">
        <v>107</v>
      </c>
      <c r="D10" s="50" t="s">
        <v>107</v>
      </c>
      <c r="E10" s="20"/>
      <c r="F10" s="20"/>
    </row>
    <row r="11" spans="1:6" ht="24.75">
      <c r="A11" s="51" t="s">
        <v>109</v>
      </c>
      <c r="B11" s="50" t="s">
        <v>107</v>
      </c>
      <c r="C11" s="50" t="s">
        <v>107</v>
      </c>
      <c r="D11" s="50" t="s">
        <v>107</v>
      </c>
      <c r="E11" s="20"/>
      <c r="F11" s="20"/>
    </row>
    <row r="12" spans="1:6" ht="12.75">
      <c r="A12" s="49" t="s">
        <v>110</v>
      </c>
      <c r="B12" s="66">
        <f>SUM(Q30)</f>
        <v>0</v>
      </c>
      <c r="C12" s="50">
        <v>0</v>
      </c>
      <c r="D12" s="50">
        <f>B12+C12</f>
        <v>0</v>
      </c>
      <c r="E12" s="20"/>
      <c r="F12" s="20"/>
    </row>
    <row r="13" spans="1:6" ht="75">
      <c r="A13" s="51" t="s">
        <v>111</v>
      </c>
      <c r="B13" s="50" t="s">
        <v>107</v>
      </c>
      <c r="C13" s="50" t="s">
        <v>107</v>
      </c>
      <c r="D13" s="50" t="s">
        <v>107</v>
      </c>
      <c r="E13" s="20"/>
      <c r="F13" s="20"/>
    </row>
    <row r="14" spans="1:6" ht="37.5">
      <c r="A14" s="51" t="s">
        <v>112</v>
      </c>
      <c r="B14" s="50" t="s">
        <v>107</v>
      </c>
      <c r="C14" s="50" t="s">
        <v>107</v>
      </c>
      <c r="D14" s="50" t="s">
        <v>107</v>
      </c>
      <c r="E14" s="20"/>
      <c r="F14" s="20"/>
    </row>
    <row r="15" spans="1:6" ht="12.75">
      <c r="A15" s="49" t="s">
        <v>113</v>
      </c>
      <c r="B15" s="50" t="s">
        <v>107</v>
      </c>
      <c r="C15" s="50" t="s">
        <v>107</v>
      </c>
      <c r="D15" s="50" t="s">
        <v>107</v>
      </c>
      <c r="E15" s="20"/>
      <c r="F15" s="20"/>
    </row>
    <row r="16" spans="1:6" ht="30" customHeight="1">
      <c r="A16" s="52" t="s">
        <v>114</v>
      </c>
      <c r="B16" s="50">
        <v>0</v>
      </c>
      <c r="C16" s="50">
        <v>0</v>
      </c>
      <c r="D16" s="50">
        <v>0</v>
      </c>
      <c r="E16" s="20"/>
      <c r="F16" s="20"/>
    </row>
    <row r="18" spans="1:25" ht="24" customHeight="1">
      <c r="A18" s="291" t="s">
        <v>251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</row>
    <row r="19" spans="1:25" ht="17.25">
      <c r="A19" s="291" t="s">
        <v>123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</row>
    <row r="21" spans="1:25" ht="17.25">
      <c r="A21" s="292" t="s">
        <v>0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305" t="s">
        <v>1</v>
      </c>
      <c r="B23" s="306" t="s">
        <v>2</v>
      </c>
      <c r="C23" s="306" t="s">
        <v>3</v>
      </c>
      <c r="D23" s="305" t="s">
        <v>4</v>
      </c>
      <c r="E23" s="305" t="s">
        <v>5</v>
      </c>
      <c r="F23" s="305" t="s">
        <v>6</v>
      </c>
      <c r="G23" s="305" t="s">
        <v>7</v>
      </c>
      <c r="H23" s="305" t="s">
        <v>8</v>
      </c>
      <c r="I23" s="306" t="s">
        <v>9</v>
      </c>
      <c r="J23" s="308" t="s">
        <v>10</v>
      </c>
      <c r="K23" s="308" t="s">
        <v>11</v>
      </c>
      <c r="L23" s="305" t="s">
        <v>12</v>
      </c>
      <c r="M23" s="305" t="s">
        <v>13</v>
      </c>
      <c r="N23" s="305" t="s">
        <v>14</v>
      </c>
      <c r="O23" s="307" t="s">
        <v>15</v>
      </c>
      <c r="P23" s="307" t="s">
        <v>16</v>
      </c>
      <c r="Q23" s="308" t="s">
        <v>17</v>
      </c>
      <c r="R23" s="308"/>
      <c r="S23" s="308"/>
      <c r="T23" s="308"/>
      <c r="U23" s="308"/>
      <c r="V23" s="308"/>
      <c r="W23" s="301" t="s">
        <v>124</v>
      </c>
      <c r="X23" s="301"/>
      <c r="Y23" s="302" t="s">
        <v>19</v>
      </c>
    </row>
    <row r="24" spans="1:25" ht="38.25" customHeight="1">
      <c r="A24" s="305"/>
      <c r="B24" s="306"/>
      <c r="C24" s="306"/>
      <c r="D24" s="305"/>
      <c r="E24" s="305"/>
      <c r="F24" s="305"/>
      <c r="G24" s="305"/>
      <c r="H24" s="305"/>
      <c r="I24" s="306"/>
      <c r="J24" s="308"/>
      <c r="K24" s="308"/>
      <c r="L24" s="305"/>
      <c r="M24" s="305"/>
      <c r="N24" s="305"/>
      <c r="O24" s="307"/>
      <c r="P24" s="307"/>
      <c r="Q24" s="303" t="s">
        <v>20</v>
      </c>
      <c r="R24" s="303" t="s">
        <v>21</v>
      </c>
      <c r="S24" s="303" t="s">
        <v>22</v>
      </c>
      <c r="T24" s="304" t="s">
        <v>23</v>
      </c>
      <c r="U24" s="304" t="s">
        <v>24</v>
      </c>
      <c r="V24" s="304"/>
      <c r="W24" s="305" t="s">
        <v>25</v>
      </c>
      <c r="X24" s="305" t="s">
        <v>26</v>
      </c>
      <c r="Y24" s="302"/>
    </row>
    <row r="25" spans="1:25" ht="24" customHeight="1">
      <c r="A25" s="305"/>
      <c r="B25" s="306"/>
      <c r="C25" s="306"/>
      <c r="D25" s="305"/>
      <c r="E25" s="305"/>
      <c r="F25" s="305"/>
      <c r="G25" s="305"/>
      <c r="H25" s="305"/>
      <c r="I25" s="306"/>
      <c r="J25" s="308"/>
      <c r="K25" s="308"/>
      <c r="L25" s="305"/>
      <c r="M25" s="305"/>
      <c r="N25" s="305"/>
      <c r="O25" s="307"/>
      <c r="P25" s="307"/>
      <c r="Q25" s="303"/>
      <c r="R25" s="303"/>
      <c r="S25" s="303"/>
      <c r="T25" s="304"/>
      <c r="U25" s="32" t="s">
        <v>27</v>
      </c>
      <c r="V25" s="32" t="s">
        <v>28</v>
      </c>
      <c r="W25" s="305"/>
      <c r="X25" s="305"/>
      <c r="Y25" s="302"/>
    </row>
    <row r="26" spans="1:25" ht="38.25" customHeight="1">
      <c r="A26" s="37" t="s">
        <v>29</v>
      </c>
      <c r="B26" s="37" t="s">
        <v>30</v>
      </c>
      <c r="C26" s="38" t="s">
        <v>31</v>
      </c>
      <c r="D26" s="38" t="s">
        <v>31</v>
      </c>
      <c r="E26" s="38" t="s">
        <v>29</v>
      </c>
      <c r="F26" s="38" t="s">
        <v>32</v>
      </c>
      <c r="G26" s="38" t="s">
        <v>29</v>
      </c>
      <c r="H26" s="38" t="s">
        <v>32</v>
      </c>
      <c r="I26" s="38" t="s">
        <v>33</v>
      </c>
      <c r="J26" s="39" t="s">
        <v>34</v>
      </c>
      <c r="K26" s="38" t="s">
        <v>35</v>
      </c>
      <c r="L26" s="39" t="s">
        <v>36</v>
      </c>
      <c r="M26" s="39" t="s">
        <v>37</v>
      </c>
      <c r="N26" s="38" t="s">
        <v>36</v>
      </c>
      <c r="O26" s="39" t="s">
        <v>38</v>
      </c>
      <c r="P26" s="39" t="s">
        <v>32</v>
      </c>
      <c r="Q26" s="40" t="s">
        <v>39</v>
      </c>
      <c r="R26" s="40" t="s">
        <v>39</v>
      </c>
      <c r="S26" s="40" t="s">
        <v>39</v>
      </c>
      <c r="T26" s="40" t="s">
        <v>39</v>
      </c>
      <c r="U26" s="40" t="s">
        <v>39</v>
      </c>
      <c r="V26" s="38" t="s">
        <v>36</v>
      </c>
      <c r="W26" s="38" t="s">
        <v>29</v>
      </c>
      <c r="X26" s="38" t="s">
        <v>36</v>
      </c>
      <c r="Y26" s="41" t="s">
        <v>40</v>
      </c>
    </row>
    <row r="27" spans="1:25" ht="14.25">
      <c r="A27" s="11"/>
      <c r="B27" s="5"/>
      <c r="C27" s="42"/>
      <c r="D27" s="42"/>
      <c r="E27" s="43"/>
      <c r="F27" s="44"/>
      <c r="G27" s="11"/>
      <c r="H27" s="45"/>
      <c r="I27" s="44"/>
      <c r="J27" s="45"/>
      <c r="K27" s="45"/>
      <c r="L27" s="46"/>
      <c r="M27" s="44"/>
      <c r="N27" s="46"/>
      <c r="O27" s="11"/>
      <c r="P27" s="45"/>
      <c r="Q27" s="11"/>
      <c r="R27" s="11"/>
      <c r="S27" s="11"/>
      <c r="T27" s="11"/>
      <c r="U27" s="11"/>
      <c r="V27" s="11"/>
      <c r="W27" s="71"/>
      <c r="X27" s="11"/>
      <c r="Y27" s="47">
        <v>1</v>
      </c>
    </row>
    <row r="28" spans="1:25" ht="14.25">
      <c r="A28" s="11"/>
      <c r="B28" s="5"/>
      <c r="C28" s="42"/>
      <c r="D28" s="42"/>
      <c r="E28" s="44"/>
      <c r="F28" s="44"/>
      <c r="G28" s="11"/>
      <c r="H28" s="45"/>
      <c r="I28" s="44"/>
      <c r="J28" s="44"/>
      <c r="K28" s="45"/>
      <c r="L28" s="46"/>
      <c r="M28" s="44"/>
      <c r="N28" s="11"/>
      <c r="O28" s="11"/>
      <c r="P28" s="45"/>
      <c r="Q28" s="11"/>
      <c r="R28" s="11"/>
      <c r="S28" s="11"/>
      <c r="T28" s="11"/>
      <c r="U28" s="11"/>
      <c r="V28" s="11"/>
      <c r="W28" s="71"/>
      <c r="X28" s="11"/>
      <c r="Y28" s="47">
        <v>1</v>
      </c>
    </row>
    <row r="29" spans="1:25" ht="14.25">
      <c r="A29" s="11"/>
      <c r="B29" s="5"/>
      <c r="C29" s="42"/>
      <c r="D29" s="42"/>
      <c r="E29" s="44"/>
      <c r="F29" s="44"/>
      <c r="G29" s="11"/>
      <c r="H29" s="45"/>
      <c r="I29" s="44"/>
      <c r="J29" s="44"/>
      <c r="K29" s="45"/>
      <c r="L29" s="46"/>
      <c r="M29" s="44"/>
      <c r="N29" s="11"/>
      <c r="O29" s="11"/>
      <c r="P29" s="45"/>
      <c r="Q29" s="11"/>
      <c r="R29" s="11"/>
      <c r="S29" s="11"/>
      <c r="T29" s="11"/>
      <c r="U29" s="11"/>
      <c r="V29" s="11"/>
      <c r="W29" s="71"/>
      <c r="X29" s="11"/>
      <c r="Y29" s="47">
        <v>1</v>
      </c>
    </row>
    <row r="30" spans="1:25" ht="27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5"/>
      <c r="L30" s="11"/>
      <c r="M30" s="11"/>
      <c r="N30" s="11"/>
      <c r="O30" s="11"/>
      <c r="P30" s="11"/>
      <c r="Q30" s="16">
        <f>SUM(Q27:Q29)</f>
        <v>0</v>
      </c>
      <c r="R30" s="16">
        <f>SUM(R27:R29)</f>
        <v>0</v>
      </c>
      <c r="S30" s="16">
        <f>SUM(S27:S29)</f>
        <v>0</v>
      </c>
      <c r="T30" s="16">
        <f>SUM(T27:T29)</f>
        <v>0</v>
      </c>
      <c r="U30" s="16">
        <f>SUM(U27:U29)</f>
        <v>0</v>
      </c>
      <c r="V30" s="11"/>
      <c r="W30" s="11"/>
      <c r="X30" s="11"/>
      <c r="Y30" s="11"/>
    </row>
    <row r="31" spans="1:12" ht="12.75" customHeight="1">
      <c r="A31" s="296" t="s">
        <v>65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</row>
    <row r="32" spans="1:24" ht="12.75">
      <c r="A32" s="33" t="s">
        <v>66</v>
      </c>
      <c r="B32" s="33"/>
      <c r="C32" s="33"/>
      <c r="D32" s="3"/>
      <c r="E32" s="3"/>
      <c r="F32" s="3"/>
      <c r="G32" s="3"/>
      <c r="H32" s="3"/>
      <c r="I32" s="3"/>
      <c r="J32" s="3"/>
      <c r="K32" s="3"/>
      <c r="L32" s="3"/>
      <c r="X32" s="18" t="s">
        <v>67</v>
      </c>
    </row>
    <row r="33" spans="1:24" ht="12.75" customHeight="1">
      <c r="A33" s="294" t="s">
        <v>68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Q33" s="18"/>
      <c r="X33" s="18" t="s">
        <v>69</v>
      </c>
    </row>
    <row r="34" spans="1:25" ht="12.75" customHeight="1">
      <c r="A34" s="297" t="s">
        <v>70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Q34" s="18"/>
      <c r="Y34" s="18"/>
    </row>
    <row r="35" spans="1:25" ht="12.75" customHeight="1">
      <c r="A35" s="298" t="s">
        <v>71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Y35" s="18"/>
    </row>
    <row r="36" spans="1:13" ht="12.75" customHeight="1">
      <c r="A36" s="299" t="s">
        <v>72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</row>
    <row r="37" spans="1:12" ht="12.75" customHeight="1">
      <c r="A37" s="294" t="s">
        <v>73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19"/>
    </row>
    <row r="38" spans="1:11" ht="12.75" customHeight="1">
      <c r="A38" s="294" t="s">
        <v>74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</row>
    <row r="39" spans="1:14" ht="12.75" customHeight="1">
      <c r="A39" s="294" t="s">
        <v>75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</row>
    <row r="40" spans="1:14" ht="12.75" customHeight="1">
      <c r="A40" s="294" t="s">
        <v>76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</row>
    <row r="41" spans="1:14" ht="12" customHeight="1">
      <c r="A41" s="294" t="s">
        <v>77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</row>
    <row r="42" spans="1:14" ht="12.75" customHeight="1">
      <c r="A42" s="294" t="s">
        <v>78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</row>
    <row r="43" spans="1:24" s="20" customFormat="1" ht="12.75" customHeight="1">
      <c r="A43" s="294" t="s">
        <v>79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P43" s="1"/>
      <c r="Q43" s="1"/>
      <c r="R43" s="1"/>
      <c r="S43" s="1"/>
      <c r="T43" s="1"/>
      <c r="U43" s="1"/>
      <c r="V43" s="1"/>
      <c r="W43" s="1"/>
      <c r="X43" s="1"/>
    </row>
    <row r="44" spans="1:24" s="20" customFormat="1" ht="12.75" customHeight="1">
      <c r="A44" s="294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P44" s="1"/>
      <c r="Q44" s="1"/>
      <c r="R44" s="1"/>
      <c r="S44" s="1"/>
      <c r="T44" s="1"/>
      <c r="U44" s="1"/>
      <c r="V44" s="1"/>
      <c r="W44" s="1"/>
      <c r="X44" s="1"/>
    </row>
    <row r="45" spans="1:24" s="20" customFormat="1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P45" s="1"/>
      <c r="Q45" s="1"/>
      <c r="R45" s="1"/>
      <c r="S45" s="1"/>
      <c r="T45" s="1"/>
      <c r="U45" s="1"/>
      <c r="V45" s="1"/>
      <c r="W45" s="1"/>
      <c r="X45" s="1"/>
    </row>
    <row r="46" ht="12" customHeight="1">
      <c r="A46" s="35" t="s">
        <v>37</v>
      </c>
    </row>
    <row r="47" spans="1:10" ht="12.75" customHeight="1">
      <c r="A47" s="294" t="s">
        <v>80</v>
      </c>
      <c r="B47" s="294"/>
      <c r="J47" s="23"/>
    </row>
    <row r="48" spans="1:2" ht="12.75" customHeight="1">
      <c r="A48" s="294" t="s">
        <v>81</v>
      </c>
      <c r="B48" s="294"/>
    </row>
    <row r="49" spans="1:2" ht="12.75" customHeight="1">
      <c r="A49" s="294" t="s">
        <v>82</v>
      </c>
      <c r="B49" s="294"/>
    </row>
    <row r="50" ht="12.75" customHeight="1"/>
    <row r="51" spans="1:24" ht="12.75" customHeight="1">
      <c r="A51" s="36" t="s">
        <v>40</v>
      </c>
      <c r="B51" s="20"/>
      <c r="C51" s="20"/>
      <c r="D51" s="20"/>
      <c r="W51" s="20"/>
      <c r="X51" s="20"/>
    </row>
    <row r="52" spans="1:24" s="20" customFormat="1" ht="14.25" customHeight="1">
      <c r="A52" s="295" t="s">
        <v>83</v>
      </c>
      <c r="B52" s="295"/>
      <c r="C52" s="295"/>
      <c r="D52" s="295"/>
      <c r="E52" s="295"/>
      <c r="F52" s="34"/>
      <c r="G52" s="34"/>
      <c r="H52" s="34"/>
      <c r="I52" s="34"/>
      <c r="J52" s="34"/>
      <c r="K52" s="34"/>
      <c r="L52" s="34"/>
      <c r="M52" s="34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14" ht="14.25" customHeight="1">
      <c r="A53" s="295" t="s">
        <v>84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</row>
    <row r="54" spans="1:10" ht="14.25" customHeight="1">
      <c r="A54" s="295" t="s">
        <v>85</v>
      </c>
      <c r="B54" s="295"/>
      <c r="C54" s="295"/>
      <c r="D54" s="295"/>
      <c r="E54" s="295"/>
      <c r="F54" s="295"/>
      <c r="J54" s="23"/>
    </row>
    <row r="55" spans="1:6" ht="14.25" customHeight="1">
      <c r="A55" s="295" t="s">
        <v>86</v>
      </c>
      <c r="B55" s="295"/>
      <c r="C55" s="295"/>
      <c r="D55" s="295"/>
      <c r="E55" s="295"/>
      <c r="F55" s="295"/>
    </row>
    <row r="56" spans="1:15" ht="14.25" customHeight="1">
      <c r="A56" s="295" t="s">
        <v>87</v>
      </c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</row>
    <row r="58" ht="12.75">
      <c r="A58" s="36" t="s">
        <v>88</v>
      </c>
    </row>
    <row r="59" spans="1:2" ht="12.75" customHeight="1">
      <c r="A59" s="19" t="s">
        <v>89</v>
      </c>
      <c r="B59" s="19"/>
    </row>
    <row r="60" ht="12.75">
      <c r="A60" s="1" t="s">
        <v>90</v>
      </c>
    </row>
    <row r="61" ht="12.75">
      <c r="A61" s="1" t="s">
        <v>91</v>
      </c>
    </row>
    <row r="62" ht="12.75">
      <c r="A62" s="1" t="s">
        <v>92</v>
      </c>
    </row>
    <row r="63" spans="1:2" ht="13.5" customHeight="1">
      <c r="A63" s="294" t="s">
        <v>93</v>
      </c>
      <c r="B63" s="294"/>
    </row>
    <row r="64" ht="12.75">
      <c r="A64" s="1" t="s">
        <v>94</v>
      </c>
    </row>
    <row r="65" ht="12.75">
      <c r="A65" s="1" t="s">
        <v>95</v>
      </c>
    </row>
    <row r="66" ht="12.75">
      <c r="A66" s="1" t="s">
        <v>96</v>
      </c>
    </row>
    <row r="67" ht="12.75">
      <c r="A67" s="1" t="s">
        <v>97</v>
      </c>
    </row>
    <row r="68" ht="12.75">
      <c r="A68" s="1" t="s">
        <v>98</v>
      </c>
    </row>
  </sheetData>
  <sheetProtection/>
  <mergeCells count="59">
    <mergeCell ref="A48:B48"/>
    <mergeCell ref="A63:B63"/>
    <mergeCell ref="A1:F1"/>
    <mergeCell ref="A2:F2"/>
    <mergeCell ref="A3:D3"/>
    <mergeCell ref="A4:D4"/>
    <mergeCell ref="A6:A8"/>
    <mergeCell ref="B6:D6"/>
    <mergeCell ref="B7:C7"/>
    <mergeCell ref="D7:D8"/>
    <mergeCell ref="A49:B49"/>
    <mergeCell ref="A52:E52"/>
    <mergeCell ref="A53:N53"/>
    <mergeCell ref="A54:F54"/>
    <mergeCell ref="A55:F55"/>
    <mergeCell ref="A56:O56"/>
    <mergeCell ref="A39:N39"/>
    <mergeCell ref="A42:N42"/>
    <mergeCell ref="A43:N43"/>
    <mergeCell ref="A44:N44"/>
    <mergeCell ref="A47:B47"/>
    <mergeCell ref="A41:N41"/>
    <mergeCell ref="A40:N40"/>
    <mergeCell ref="A35:T35"/>
    <mergeCell ref="A36:M36"/>
    <mergeCell ref="A37:K37"/>
    <mergeCell ref="A38:K38"/>
    <mergeCell ref="T24:T25"/>
    <mergeCell ref="A34:O34"/>
    <mergeCell ref="J23:J25"/>
    <mergeCell ref="L23:L25"/>
    <mergeCell ref="M23:M25"/>
    <mergeCell ref="K23:K25"/>
    <mergeCell ref="A31:L31"/>
    <mergeCell ref="A33:L33"/>
    <mergeCell ref="N23:N25"/>
    <mergeCell ref="O23:O25"/>
    <mergeCell ref="P23:P25"/>
    <mergeCell ref="Q23:V23"/>
    <mergeCell ref="H23:H25"/>
    <mergeCell ref="I23:I25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Y23:Y25"/>
    <mergeCell ref="Q24:Q25"/>
    <mergeCell ref="R24:R25"/>
    <mergeCell ref="S24:S25"/>
    <mergeCell ref="U24:V24"/>
    <mergeCell ref="W24:W25"/>
    <mergeCell ref="X24:X25"/>
    <mergeCell ref="W23:X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G22">
      <selection activeCell="R27" sqref="R27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2.140625" style="1" customWidth="1"/>
    <col min="4" max="4" width="16.0039062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1875" style="1" customWidth="1"/>
    <col min="10" max="10" width="14.421875" style="1" customWidth="1"/>
    <col min="11" max="11" width="18.7109375" style="1" customWidth="1"/>
    <col min="12" max="12" width="16.8515625" style="1" customWidth="1"/>
    <col min="13" max="13" width="12.42187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6" customHeight="1">
      <c r="A1" s="281" t="s">
        <v>250</v>
      </c>
      <c r="B1" s="281"/>
      <c r="C1" s="281"/>
      <c r="D1" s="281"/>
      <c r="E1" s="281"/>
      <c r="F1" s="281"/>
    </row>
    <row r="2" spans="1:6" ht="17.25">
      <c r="A2" s="282" t="s">
        <v>231</v>
      </c>
      <c r="B2" s="282"/>
      <c r="C2" s="282"/>
      <c r="D2" s="282"/>
      <c r="E2" s="282"/>
      <c r="F2" s="282"/>
    </row>
    <row r="3" spans="1:6" ht="15">
      <c r="A3" s="261"/>
      <c r="B3" s="261"/>
      <c r="C3" s="261"/>
      <c r="D3" s="261"/>
      <c r="E3" s="20"/>
      <c r="F3" s="20"/>
    </row>
    <row r="4" spans="1:6" ht="12.75">
      <c r="A4" s="262" t="s">
        <v>117</v>
      </c>
      <c r="B4" s="262"/>
      <c r="C4" s="262"/>
      <c r="D4" s="262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268" t="s">
        <v>102</v>
      </c>
      <c r="B6" s="268" t="s">
        <v>103</v>
      </c>
      <c r="C6" s="268"/>
      <c r="D6" s="268"/>
      <c r="E6" s="20"/>
      <c r="F6" s="20"/>
    </row>
    <row r="7" spans="1:6" ht="12.75">
      <c r="A7" s="268"/>
      <c r="B7" s="268" t="s">
        <v>104</v>
      </c>
      <c r="C7" s="268"/>
      <c r="D7" s="268" t="s">
        <v>105</v>
      </c>
      <c r="E7" s="20"/>
      <c r="F7" s="20"/>
    </row>
    <row r="8" spans="1:6" ht="12.75">
      <c r="A8" s="268"/>
      <c r="B8" s="48" t="s">
        <v>20</v>
      </c>
      <c r="C8" s="48" t="s">
        <v>21</v>
      </c>
      <c r="D8" s="268"/>
      <c r="E8" s="20"/>
      <c r="F8" s="20"/>
    </row>
    <row r="9" spans="1:6" ht="37.5">
      <c r="A9" s="51" t="s">
        <v>106</v>
      </c>
      <c r="B9" s="50" t="s">
        <v>107</v>
      </c>
      <c r="C9" s="50" t="s">
        <v>107</v>
      </c>
      <c r="D9" s="50" t="s">
        <v>107</v>
      </c>
      <c r="E9" s="20"/>
      <c r="F9" s="20"/>
    </row>
    <row r="10" spans="1:6" ht="37.5">
      <c r="A10" s="51" t="s">
        <v>108</v>
      </c>
      <c r="B10" s="50" t="s">
        <v>107</v>
      </c>
      <c r="C10" s="50" t="s">
        <v>107</v>
      </c>
      <c r="D10" s="50" t="s">
        <v>107</v>
      </c>
      <c r="E10" s="20"/>
      <c r="F10" s="20"/>
    </row>
    <row r="11" spans="1:6" ht="24.75">
      <c r="A11" s="51" t="s">
        <v>109</v>
      </c>
      <c r="B11" s="50" t="s">
        <v>107</v>
      </c>
      <c r="C11" s="50" t="s">
        <v>107</v>
      </c>
      <c r="D11" s="50" t="s">
        <v>107</v>
      </c>
      <c r="E11" s="20"/>
      <c r="F11" s="20"/>
    </row>
    <row r="12" spans="1:6" ht="12.75">
      <c r="A12" s="49" t="s">
        <v>110</v>
      </c>
      <c r="B12" s="66">
        <f>SUM(Q29)</f>
        <v>40000</v>
      </c>
      <c r="C12" s="50">
        <v>0</v>
      </c>
      <c r="D12" s="50">
        <f>B12+C12</f>
        <v>40000</v>
      </c>
      <c r="E12" s="20"/>
      <c r="F12" s="20"/>
    </row>
    <row r="13" spans="1:6" ht="75">
      <c r="A13" s="51" t="s">
        <v>111</v>
      </c>
      <c r="B13" s="50" t="s">
        <v>107</v>
      </c>
      <c r="C13" s="50" t="s">
        <v>107</v>
      </c>
      <c r="D13" s="50" t="s">
        <v>107</v>
      </c>
      <c r="E13" s="20"/>
      <c r="F13" s="20"/>
    </row>
    <row r="14" spans="1:6" ht="37.5">
      <c r="A14" s="51" t="s">
        <v>112</v>
      </c>
      <c r="B14" s="50" t="s">
        <v>107</v>
      </c>
      <c r="C14" s="50" t="s">
        <v>107</v>
      </c>
      <c r="D14" s="50" t="s">
        <v>107</v>
      </c>
      <c r="E14" s="20"/>
      <c r="F14" s="20"/>
    </row>
    <row r="15" spans="1:6" ht="12.75">
      <c r="A15" s="49" t="s">
        <v>113</v>
      </c>
      <c r="B15" s="50" t="s">
        <v>107</v>
      </c>
      <c r="C15" s="50" t="s">
        <v>107</v>
      </c>
      <c r="D15" s="50" t="s">
        <v>107</v>
      </c>
      <c r="E15" s="20"/>
      <c r="F15" s="20"/>
    </row>
    <row r="16" spans="1:6" ht="30" customHeight="1">
      <c r="A16" s="52" t="s">
        <v>114</v>
      </c>
      <c r="B16" s="50">
        <f>B12</f>
        <v>40000</v>
      </c>
      <c r="C16" s="50">
        <f>C12</f>
        <v>0</v>
      </c>
      <c r="D16" s="50">
        <f>D12</f>
        <v>40000</v>
      </c>
      <c r="E16" s="20"/>
      <c r="F16" s="20"/>
    </row>
    <row r="18" spans="1:25" ht="24" customHeight="1">
      <c r="A18" s="291" t="s">
        <v>251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</row>
    <row r="19" spans="1:25" ht="17.25">
      <c r="A19" s="291" t="s">
        <v>230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</row>
    <row r="21" spans="1:25" ht="17.25">
      <c r="A21" s="292" t="s">
        <v>0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305" t="s">
        <v>1</v>
      </c>
      <c r="B23" s="306" t="s">
        <v>2</v>
      </c>
      <c r="C23" s="306" t="s">
        <v>3</v>
      </c>
      <c r="D23" s="305" t="s">
        <v>4</v>
      </c>
      <c r="E23" s="305" t="s">
        <v>5</v>
      </c>
      <c r="F23" s="305" t="s">
        <v>6</v>
      </c>
      <c r="G23" s="305" t="s">
        <v>7</v>
      </c>
      <c r="H23" s="305" t="s">
        <v>8</v>
      </c>
      <c r="I23" s="306" t="s">
        <v>9</v>
      </c>
      <c r="J23" s="308" t="s">
        <v>10</v>
      </c>
      <c r="K23" s="308" t="s">
        <v>11</v>
      </c>
      <c r="L23" s="305" t="s">
        <v>12</v>
      </c>
      <c r="M23" s="305" t="s">
        <v>13</v>
      </c>
      <c r="N23" s="305" t="s">
        <v>14</v>
      </c>
      <c r="O23" s="307" t="s">
        <v>15</v>
      </c>
      <c r="P23" s="307" t="s">
        <v>16</v>
      </c>
      <c r="Q23" s="308" t="s">
        <v>17</v>
      </c>
      <c r="R23" s="308"/>
      <c r="S23" s="308"/>
      <c r="T23" s="308"/>
      <c r="U23" s="308"/>
      <c r="V23" s="308"/>
      <c r="W23" s="301" t="s">
        <v>124</v>
      </c>
      <c r="X23" s="301"/>
      <c r="Y23" s="302" t="s">
        <v>19</v>
      </c>
    </row>
    <row r="24" spans="1:25" ht="38.25" customHeight="1">
      <c r="A24" s="305"/>
      <c r="B24" s="306"/>
      <c r="C24" s="306"/>
      <c r="D24" s="305"/>
      <c r="E24" s="305"/>
      <c r="F24" s="305"/>
      <c r="G24" s="305"/>
      <c r="H24" s="305"/>
      <c r="I24" s="306"/>
      <c r="J24" s="308"/>
      <c r="K24" s="308"/>
      <c r="L24" s="305"/>
      <c r="M24" s="305"/>
      <c r="N24" s="305"/>
      <c r="O24" s="307"/>
      <c r="P24" s="307"/>
      <c r="Q24" s="303" t="s">
        <v>20</v>
      </c>
      <c r="R24" s="303" t="s">
        <v>21</v>
      </c>
      <c r="S24" s="303" t="s">
        <v>22</v>
      </c>
      <c r="T24" s="304" t="s">
        <v>23</v>
      </c>
      <c r="U24" s="304" t="s">
        <v>24</v>
      </c>
      <c r="V24" s="304"/>
      <c r="W24" s="305" t="s">
        <v>25</v>
      </c>
      <c r="X24" s="305" t="s">
        <v>26</v>
      </c>
      <c r="Y24" s="302"/>
    </row>
    <row r="25" spans="1:25" ht="24" customHeight="1">
      <c r="A25" s="305"/>
      <c r="B25" s="306"/>
      <c r="C25" s="306"/>
      <c r="D25" s="305"/>
      <c r="E25" s="305"/>
      <c r="F25" s="305"/>
      <c r="G25" s="305"/>
      <c r="H25" s="305"/>
      <c r="I25" s="306"/>
      <c r="J25" s="308"/>
      <c r="K25" s="308"/>
      <c r="L25" s="305"/>
      <c r="M25" s="305"/>
      <c r="N25" s="305"/>
      <c r="O25" s="307"/>
      <c r="P25" s="307"/>
      <c r="Q25" s="303"/>
      <c r="R25" s="303"/>
      <c r="S25" s="303"/>
      <c r="T25" s="304"/>
      <c r="U25" s="32" t="s">
        <v>27</v>
      </c>
      <c r="V25" s="32" t="s">
        <v>28</v>
      </c>
      <c r="W25" s="305"/>
      <c r="X25" s="305"/>
      <c r="Y25" s="302"/>
    </row>
    <row r="26" spans="1:25" ht="38.25" customHeight="1">
      <c r="A26" s="37" t="s">
        <v>29</v>
      </c>
      <c r="B26" s="37" t="s">
        <v>30</v>
      </c>
      <c r="C26" s="38" t="s">
        <v>31</v>
      </c>
      <c r="D26" s="38" t="s">
        <v>31</v>
      </c>
      <c r="E26" s="38" t="s">
        <v>29</v>
      </c>
      <c r="F26" s="38" t="s">
        <v>32</v>
      </c>
      <c r="G26" s="38" t="s">
        <v>29</v>
      </c>
      <c r="H26" s="38" t="s">
        <v>32</v>
      </c>
      <c r="I26" s="38" t="s">
        <v>33</v>
      </c>
      <c r="J26" s="39" t="s">
        <v>34</v>
      </c>
      <c r="K26" s="38" t="s">
        <v>35</v>
      </c>
      <c r="L26" s="39" t="s">
        <v>36</v>
      </c>
      <c r="M26" s="39" t="s">
        <v>37</v>
      </c>
      <c r="N26" s="38" t="s">
        <v>36</v>
      </c>
      <c r="O26" s="39" t="s">
        <v>38</v>
      </c>
      <c r="P26" s="39" t="s">
        <v>32</v>
      </c>
      <c r="Q26" s="40" t="s">
        <v>39</v>
      </c>
      <c r="R26" s="40" t="s">
        <v>39</v>
      </c>
      <c r="S26" s="40" t="s">
        <v>39</v>
      </c>
      <c r="T26" s="40" t="s">
        <v>39</v>
      </c>
      <c r="U26" s="40" t="s">
        <v>39</v>
      </c>
      <c r="V26" s="38" t="s">
        <v>36</v>
      </c>
      <c r="W26" s="38" t="s">
        <v>29</v>
      </c>
      <c r="X26" s="38" t="s">
        <v>36</v>
      </c>
      <c r="Y26" s="41" t="s">
        <v>40</v>
      </c>
    </row>
    <row r="27" spans="1:25" s="120" customFormat="1" ht="57">
      <c r="A27" s="115" t="s">
        <v>323</v>
      </c>
      <c r="B27" s="5" t="s">
        <v>30</v>
      </c>
      <c r="C27" s="115">
        <v>2020</v>
      </c>
      <c r="D27" s="115">
        <v>2020</v>
      </c>
      <c r="E27" s="15"/>
      <c r="F27" s="116" t="s">
        <v>232</v>
      </c>
      <c r="G27" s="15"/>
      <c r="H27" s="43" t="s">
        <v>119</v>
      </c>
      <c r="I27" s="116" t="s">
        <v>233</v>
      </c>
      <c r="J27" s="116" t="s">
        <v>234</v>
      </c>
      <c r="K27" s="116" t="s">
        <v>235</v>
      </c>
      <c r="L27" s="116" t="s">
        <v>236</v>
      </c>
      <c r="M27" s="116" t="s">
        <v>237</v>
      </c>
      <c r="N27" s="116" t="s">
        <v>238</v>
      </c>
      <c r="O27" s="116"/>
      <c r="P27" s="43"/>
      <c r="Q27" s="117">
        <v>40000</v>
      </c>
      <c r="R27" s="15"/>
      <c r="S27" s="15"/>
      <c r="T27" s="15"/>
      <c r="U27" s="15"/>
      <c r="V27" s="15"/>
      <c r="W27" s="71"/>
      <c r="X27" s="15"/>
      <c r="Y27" s="119"/>
    </row>
    <row r="28" spans="1:25" ht="14.25">
      <c r="A28" s="11"/>
      <c r="B28" s="5"/>
      <c r="C28" s="42"/>
      <c r="D28" s="42"/>
      <c r="E28" s="44"/>
      <c r="F28" s="44"/>
      <c r="G28" s="11"/>
      <c r="H28" s="45"/>
      <c r="I28" s="44"/>
      <c r="J28" s="44"/>
      <c r="K28" s="45"/>
      <c r="L28" s="46"/>
      <c r="M28" s="44"/>
      <c r="N28" s="11"/>
      <c r="O28" s="11"/>
      <c r="P28" s="45"/>
      <c r="Q28" s="11"/>
      <c r="R28" s="11"/>
      <c r="S28" s="11"/>
      <c r="T28" s="11"/>
      <c r="U28" s="11"/>
      <c r="V28" s="11"/>
      <c r="W28" s="71"/>
      <c r="X28" s="11"/>
      <c r="Y28" s="47"/>
    </row>
    <row r="29" spans="1:25" ht="27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5"/>
      <c r="L29" s="11"/>
      <c r="M29" s="11"/>
      <c r="N29" s="11"/>
      <c r="O29" s="11"/>
      <c r="P29" s="11"/>
      <c r="Q29" s="16">
        <f>Q27</f>
        <v>40000</v>
      </c>
      <c r="R29" s="16">
        <f>SUM(R27:R28)</f>
        <v>0</v>
      </c>
      <c r="S29" s="16">
        <f>SUM(S27:S28)</f>
        <v>0</v>
      </c>
      <c r="T29" s="16">
        <f>SUM(T27:T28)</f>
        <v>0</v>
      </c>
      <c r="U29" s="16">
        <f>SUM(U27:U28)</f>
        <v>0</v>
      </c>
      <c r="V29" s="11"/>
      <c r="W29" s="11"/>
      <c r="X29" s="11"/>
      <c r="Y29" s="11"/>
    </row>
    <row r="30" spans="1:12" ht="12.75" customHeight="1">
      <c r="A30" s="296" t="s">
        <v>65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</row>
    <row r="31" spans="1:24" ht="12.75">
      <c r="A31" s="33" t="s">
        <v>66</v>
      </c>
      <c r="B31" s="33"/>
      <c r="C31" s="33"/>
      <c r="D31" s="3"/>
      <c r="E31" s="3"/>
      <c r="F31" s="3"/>
      <c r="G31" s="3"/>
      <c r="H31" s="3"/>
      <c r="I31" s="3"/>
      <c r="J31" s="3"/>
      <c r="K31" s="3"/>
      <c r="L31" s="3"/>
      <c r="X31" s="18" t="s">
        <v>67</v>
      </c>
    </row>
    <row r="32" spans="1:24" ht="12.75" customHeight="1">
      <c r="A32" s="294" t="s">
        <v>68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Q32" s="18"/>
      <c r="X32" s="18" t="s">
        <v>69</v>
      </c>
    </row>
    <row r="33" spans="1:25" ht="12.75" customHeight="1">
      <c r="A33" s="297" t="s">
        <v>70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Q33" s="18"/>
      <c r="Y33" s="18"/>
    </row>
    <row r="34" spans="1:25" ht="12.75" customHeight="1">
      <c r="A34" s="298" t="s">
        <v>71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Y34" s="18"/>
    </row>
    <row r="35" spans="1:13" ht="12.75" customHeight="1">
      <c r="A35" s="299" t="s">
        <v>72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</row>
    <row r="36" spans="1:12" ht="12.75" customHeight="1">
      <c r="A36" s="294" t="s">
        <v>73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19"/>
    </row>
    <row r="37" spans="1:11" ht="12.75" customHeight="1">
      <c r="A37" s="294" t="s">
        <v>74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</row>
    <row r="38" spans="1:14" ht="12.75" customHeight="1">
      <c r="A38" s="294" t="s">
        <v>75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</row>
    <row r="39" spans="1:14" ht="12.75" customHeight="1">
      <c r="A39" s="294" t="s">
        <v>76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</row>
    <row r="40" spans="1:14" ht="12" customHeight="1">
      <c r="A40" s="294" t="s">
        <v>77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</row>
    <row r="41" spans="1:14" ht="12.75" customHeight="1">
      <c r="A41" s="294" t="s">
        <v>78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</row>
    <row r="42" spans="1:24" s="20" customFormat="1" ht="12.75" customHeight="1">
      <c r="A42" s="294" t="s">
        <v>79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P42" s="1"/>
      <c r="Q42" s="1"/>
      <c r="R42" s="1"/>
      <c r="S42" s="1"/>
      <c r="T42" s="1"/>
      <c r="U42" s="1"/>
      <c r="V42" s="1"/>
      <c r="W42" s="1"/>
      <c r="X42" s="1"/>
    </row>
    <row r="43" spans="1:24" s="20" customFormat="1" ht="12.75" customHeight="1">
      <c r="A43" s="294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P43" s="1"/>
      <c r="Q43" s="1"/>
      <c r="R43" s="1"/>
      <c r="S43" s="1"/>
      <c r="T43" s="1"/>
      <c r="U43" s="1"/>
      <c r="V43" s="1"/>
      <c r="W43" s="1"/>
      <c r="X43" s="1"/>
    </row>
    <row r="44" spans="1:24" s="20" customFormat="1" ht="12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P44" s="1"/>
      <c r="Q44" s="1"/>
      <c r="R44" s="1"/>
      <c r="S44" s="1"/>
      <c r="T44" s="1"/>
      <c r="U44" s="1"/>
      <c r="V44" s="1"/>
      <c r="W44" s="1"/>
      <c r="X44" s="1"/>
    </row>
    <row r="45" ht="12" customHeight="1">
      <c r="A45" s="35" t="s">
        <v>37</v>
      </c>
    </row>
    <row r="46" spans="1:10" ht="12.75" customHeight="1">
      <c r="A46" s="294" t="s">
        <v>80</v>
      </c>
      <c r="B46" s="294"/>
      <c r="J46" s="23"/>
    </row>
    <row r="47" spans="1:2" ht="12.75" customHeight="1">
      <c r="A47" s="294" t="s">
        <v>81</v>
      </c>
      <c r="B47" s="294"/>
    </row>
    <row r="48" spans="1:2" ht="12.75" customHeight="1">
      <c r="A48" s="294" t="s">
        <v>82</v>
      </c>
      <c r="B48" s="294"/>
    </row>
    <row r="49" ht="12.75" customHeight="1"/>
    <row r="50" spans="1:24" ht="12.75" customHeight="1">
      <c r="A50" s="36" t="s">
        <v>40</v>
      </c>
      <c r="B50" s="20"/>
      <c r="C50" s="20"/>
      <c r="D50" s="20"/>
      <c r="W50" s="20"/>
      <c r="X50" s="20"/>
    </row>
    <row r="51" spans="1:24" s="20" customFormat="1" ht="14.25" customHeight="1">
      <c r="A51" s="295" t="s">
        <v>83</v>
      </c>
      <c r="B51" s="295"/>
      <c r="C51" s="295"/>
      <c r="D51" s="295"/>
      <c r="E51" s="295"/>
      <c r="F51" s="34"/>
      <c r="G51" s="34"/>
      <c r="H51" s="34"/>
      <c r="I51" s="34"/>
      <c r="J51" s="34"/>
      <c r="K51" s="34"/>
      <c r="L51" s="34"/>
      <c r="M51" s="34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14" ht="14.25" customHeight="1">
      <c r="A52" s="295" t="s">
        <v>84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</row>
    <row r="53" spans="1:10" ht="14.25" customHeight="1">
      <c r="A53" s="295" t="s">
        <v>85</v>
      </c>
      <c r="B53" s="295"/>
      <c r="C53" s="295"/>
      <c r="D53" s="295"/>
      <c r="E53" s="295"/>
      <c r="F53" s="295"/>
      <c r="J53" s="23"/>
    </row>
    <row r="54" spans="1:6" ht="14.25" customHeight="1">
      <c r="A54" s="295" t="s">
        <v>86</v>
      </c>
      <c r="B54" s="295"/>
      <c r="C54" s="295"/>
      <c r="D54" s="295"/>
      <c r="E54" s="295"/>
      <c r="F54" s="295"/>
    </row>
    <row r="55" spans="1:15" ht="14.25" customHeight="1">
      <c r="A55" s="295" t="s">
        <v>87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</row>
    <row r="57" ht="12.75">
      <c r="A57" s="36" t="s">
        <v>88</v>
      </c>
    </row>
    <row r="58" spans="1:2" ht="12.75" customHeight="1">
      <c r="A58" s="19" t="s">
        <v>89</v>
      </c>
      <c r="B58" s="19"/>
    </row>
    <row r="59" ht="12.75">
      <c r="A59" s="1" t="s">
        <v>90</v>
      </c>
    </row>
    <row r="60" ht="12.75">
      <c r="A60" s="1" t="s">
        <v>91</v>
      </c>
    </row>
    <row r="61" ht="12.75">
      <c r="A61" s="1" t="s">
        <v>92</v>
      </c>
    </row>
    <row r="62" spans="1:2" ht="13.5" customHeight="1">
      <c r="A62" s="294" t="s">
        <v>93</v>
      </c>
      <c r="B62" s="294"/>
    </row>
    <row r="63" ht="12.75">
      <c r="A63" s="1" t="s">
        <v>94</v>
      </c>
    </row>
    <row r="64" ht="12.75">
      <c r="A64" s="1" t="s">
        <v>95</v>
      </c>
    </row>
    <row r="65" ht="12.75">
      <c r="A65" s="1" t="s">
        <v>96</v>
      </c>
    </row>
    <row r="66" ht="12.75">
      <c r="A66" s="1" t="s">
        <v>97</v>
      </c>
    </row>
    <row r="67" ht="12.75">
      <c r="A67" s="1" t="s">
        <v>98</v>
      </c>
    </row>
  </sheetData>
  <sheetProtection/>
  <mergeCells count="59">
    <mergeCell ref="A62:B62"/>
    <mergeCell ref="A48:B48"/>
    <mergeCell ref="A51:E51"/>
    <mergeCell ref="A52:N52"/>
    <mergeCell ref="A53:F53"/>
    <mergeCell ref="A54:F54"/>
    <mergeCell ref="A55:O55"/>
    <mergeCell ref="A47:B47"/>
    <mergeCell ref="A34:T34"/>
    <mergeCell ref="A35:M35"/>
    <mergeCell ref="A36:K36"/>
    <mergeCell ref="A37:K37"/>
    <mergeCell ref="A38:N38"/>
    <mergeCell ref="A39:N39"/>
    <mergeCell ref="A40:N40"/>
    <mergeCell ref="A41:N41"/>
    <mergeCell ref="A42:N42"/>
    <mergeCell ref="A43:N43"/>
    <mergeCell ref="A46:B46"/>
    <mergeCell ref="A33:O33"/>
    <mergeCell ref="N23:N25"/>
    <mergeCell ref="O23:O25"/>
    <mergeCell ref="F23:F25"/>
    <mergeCell ref="G23:G25"/>
    <mergeCell ref="A30:L30"/>
    <mergeCell ref="A32:L32"/>
    <mergeCell ref="P23:P25"/>
    <mergeCell ref="Q23:V23"/>
    <mergeCell ref="H23:H25"/>
    <mergeCell ref="I23:I25"/>
    <mergeCell ref="J23:J25"/>
    <mergeCell ref="K23:K25"/>
    <mergeCell ref="L23:L25"/>
    <mergeCell ref="M23:M25"/>
    <mergeCell ref="A18:Y18"/>
    <mergeCell ref="A19:Y19"/>
    <mergeCell ref="A21:Y21"/>
    <mergeCell ref="A23:A25"/>
    <mergeCell ref="B23:B25"/>
    <mergeCell ref="C23:C25"/>
    <mergeCell ref="D23:D25"/>
    <mergeCell ref="E23:E25"/>
    <mergeCell ref="W24:W25"/>
    <mergeCell ref="X24:X25"/>
    <mergeCell ref="W23:X23"/>
    <mergeCell ref="Y23:Y25"/>
    <mergeCell ref="Q24:Q25"/>
    <mergeCell ref="R24:R25"/>
    <mergeCell ref="S24:S25"/>
    <mergeCell ref="T24:T25"/>
    <mergeCell ref="U24:V24"/>
    <mergeCell ref="A1:F1"/>
    <mergeCell ref="A2:F2"/>
    <mergeCell ref="A3:D3"/>
    <mergeCell ref="A4:D4"/>
    <mergeCell ref="A6:A8"/>
    <mergeCell ref="B6:D6"/>
    <mergeCell ref="B7:C7"/>
    <mergeCell ref="D7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8"/>
  <sheetViews>
    <sheetView zoomScalePageLayoutView="0" workbookViewId="0" topLeftCell="A10">
      <selection activeCell="C17" sqref="C17"/>
    </sheetView>
  </sheetViews>
  <sheetFormatPr defaultColWidth="11.421875" defaultRowHeight="15"/>
  <cols>
    <col min="1" max="1" width="30.7109375" style="1" customWidth="1"/>
    <col min="2" max="2" width="17.7109375" style="1" customWidth="1"/>
    <col min="3" max="3" width="12.140625" style="1" customWidth="1"/>
    <col min="4" max="4" width="16.00390625" style="1" customWidth="1"/>
    <col min="5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1.421875" style="1" customWidth="1"/>
    <col min="10" max="10" width="14.421875" style="1" customWidth="1"/>
    <col min="11" max="11" width="18.7109375" style="1" customWidth="1"/>
    <col min="12" max="12" width="16.8515625" style="1" customWidth="1"/>
    <col min="13" max="13" width="12.421875" style="1" customWidth="1"/>
    <col min="14" max="14" width="19.14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11.421875" style="1" customWidth="1"/>
  </cols>
  <sheetData>
    <row r="1" spans="1:6" ht="36" customHeight="1">
      <c r="A1" s="281" t="s">
        <v>250</v>
      </c>
      <c r="B1" s="281"/>
      <c r="C1" s="281"/>
      <c r="D1" s="281"/>
      <c r="E1" s="281"/>
      <c r="F1" s="281"/>
    </row>
    <row r="2" spans="1:6" ht="17.25">
      <c r="A2" s="282" t="s">
        <v>240</v>
      </c>
      <c r="B2" s="282"/>
      <c r="C2" s="282"/>
      <c r="D2" s="282"/>
      <c r="E2" s="282"/>
      <c r="F2" s="282"/>
    </row>
    <row r="3" spans="1:6" ht="15">
      <c r="A3" s="261"/>
      <c r="B3" s="261"/>
      <c r="C3" s="261"/>
      <c r="D3" s="261"/>
      <c r="E3" s="20"/>
      <c r="F3" s="20"/>
    </row>
    <row r="4" spans="1:6" ht="12.75">
      <c r="A4" s="262" t="s">
        <v>117</v>
      </c>
      <c r="B4" s="262"/>
      <c r="C4" s="262"/>
      <c r="D4" s="262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268" t="s">
        <v>102</v>
      </c>
      <c r="B6" s="268" t="s">
        <v>103</v>
      </c>
      <c r="C6" s="268"/>
      <c r="D6" s="268"/>
      <c r="E6" s="20"/>
      <c r="F6" s="20"/>
    </row>
    <row r="7" spans="1:6" ht="12.75">
      <c r="A7" s="268"/>
      <c r="B7" s="268" t="s">
        <v>104</v>
      </c>
      <c r="C7" s="268"/>
      <c r="D7" s="268" t="s">
        <v>105</v>
      </c>
      <c r="E7" s="20"/>
      <c r="F7" s="20"/>
    </row>
    <row r="8" spans="1:6" ht="12.75">
      <c r="A8" s="268"/>
      <c r="B8" s="48" t="s">
        <v>20</v>
      </c>
      <c r="C8" s="48" t="s">
        <v>21</v>
      </c>
      <c r="D8" s="268"/>
      <c r="E8" s="20"/>
      <c r="F8" s="20"/>
    </row>
    <row r="9" spans="1:6" ht="37.5">
      <c r="A9" s="51" t="s">
        <v>106</v>
      </c>
      <c r="B9" s="50" t="s">
        <v>107</v>
      </c>
      <c r="C9" s="50" t="s">
        <v>107</v>
      </c>
      <c r="D9" s="50" t="s">
        <v>107</v>
      </c>
      <c r="E9" s="20"/>
      <c r="F9" s="20"/>
    </row>
    <row r="10" spans="1:6" ht="37.5">
      <c r="A10" s="51" t="s">
        <v>108</v>
      </c>
      <c r="B10" s="50" t="s">
        <v>107</v>
      </c>
      <c r="C10" s="50" t="s">
        <v>107</v>
      </c>
      <c r="D10" s="50" t="s">
        <v>107</v>
      </c>
      <c r="E10" s="20"/>
      <c r="F10" s="20"/>
    </row>
    <row r="11" spans="1:6" ht="24.75">
      <c r="A11" s="51" t="s">
        <v>109</v>
      </c>
      <c r="B11" s="50" t="s">
        <v>107</v>
      </c>
      <c r="C11" s="50" t="s">
        <v>107</v>
      </c>
      <c r="D11" s="50" t="s">
        <v>107</v>
      </c>
      <c r="E11" s="20"/>
      <c r="F11" s="20"/>
    </row>
    <row r="12" spans="1:6" ht="12.75">
      <c r="A12" s="49" t="s">
        <v>110</v>
      </c>
      <c r="B12" s="66">
        <f>SUM(Q30)</f>
        <v>0</v>
      </c>
      <c r="C12" s="50">
        <v>0</v>
      </c>
      <c r="D12" s="50">
        <f>B12+C12</f>
        <v>0</v>
      </c>
      <c r="E12" s="20"/>
      <c r="F12" s="20"/>
    </row>
    <row r="13" spans="1:6" ht="75">
      <c r="A13" s="51" t="s">
        <v>111</v>
      </c>
      <c r="B13" s="50" t="s">
        <v>107</v>
      </c>
      <c r="C13" s="50" t="s">
        <v>107</v>
      </c>
      <c r="D13" s="50" t="s">
        <v>107</v>
      </c>
      <c r="E13" s="20"/>
      <c r="F13" s="20"/>
    </row>
    <row r="14" spans="1:6" ht="37.5">
      <c r="A14" s="51" t="s">
        <v>112</v>
      </c>
      <c r="B14" s="50" t="s">
        <v>107</v>
      </c>
      <c r="C14" s="50" t="s">
        <v>107</v>
      </c>
      <c r="D14" s="50" t="s">
        <v>107</v>
      </c>
      <c r="E14" s="20"/>
      <c r="F14" s="20"/>
    </row>
    <row r="15" spans="1:6" ht="12.75">
      <c r="A15" s="49" t="s">
        <v>113</v>
      </c>
      <c r="B15" s="50" t="s">
        <v>107</v>
      </c>
      <c r="C15" s="50" t="s">
        <v>107</v>
      </c>
      <c r="D15" s="50" t="s">
        <v>107</v>
      </c>
      <c r="E15" s="20"/>
      <c r="F15" s="20"/>
    </row>
    <row r="16" spans="1:6" ht="39.75" customHeight="1">
      <c r="A16" s="52" t="s">
        <v>114</v>
      </c>
      <c r="B16" s="50">
        <v>0</v>
      </c>
      <c r="C16" s="50">
        <v>0</v>
      </c>
      <c r="D16" s="50">
        <v>0</v>
      </c>
      <c r="E16" s="20"/>
      <c r="F16" s="20"/>
    </row>
    <row r="18" spans="1:25" ht="24" customHeight="1">
      <c r="A18" s="291" t="s">
        <v>251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</row>
    <row r="19" spans="1:25" ht="17.25">
      <c r="A19" s="291" t="s">
        <v>240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</row>
    <row r="21" spans="1:25" ht="17.25">
      <c r="A21" s="292" t="s">
        <v>0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70.5" customHeight="1">
      <c r="A23" s="305" t="s">
        <v>1</v>
      </c>
      <c r="B23" s="306" t="s">
        <v>2</v>
      </c>
      <c r="C23" s="306" t="s">
        <v>3</v>
      </c>
      <c r="D23" s="305" t="s">
        <v>4</v>
      </c>
      <c r="E23" s="305" t="s">
        <v>5</v>
      </c>
      <c r="F23" s="305" t="s">
        <v>6</v>
      </c>
      <c r="G23" s="305" t="s">
        <v>7</v>
      </c>
      <c r="H23" s="305" t="s">
        <v>8</v>
      </c>
      <c r="I23" s="306" t="s">
        <v>9</v>
      </c>
      <c r="J23" s="308" t="s">
        <v>10</v>
      </c>
      <c r="K23" s="308" t="s">
        <v>11</v>
      </c>
      <c r="L23" s="305" t="s">
        <v>12</v>
      </c>
      <c r="M23" s="305" t="s">
        <v>13</v>
      </c>
      <c r="N23" s="305" t="s">
        <v>14</v>
      </c>
      <c r="O23" s="307" t="s">
        <v>15</v>
      </c>
      <c r="P23" s="307" t="s">
        <v>16</v>
      </c>
      <c r="Q23" s="308" t="s">
        <v>17</v>
      </c>
      <c r="R23" s="308"/>
      <c r="S23" s="308"/>
      <c r="T23" s="308"/>
      <c r="U23" s="308"/>
      <c r="V23" s="308"/>
      <c r="W23" s="301" t="s">
        <v>124</v>
      </c>
      <c r="X23" s="301"/>
      <c r="Y23" s="302" t="s">
        <v>19</v>
      </c>
    </row>
    <row r="24" spans="1:25" ht="38.25" customHeight="1">
      <c r="A24" s="305"/>
      <c r="B24" s="306"/>
      <c r="C24" s="306"/>
      <c r="D24" s="305"/>
      <c r="E24" s="305"/>
      <c r="F24" s="305"/>
      <c r="G24" s="305"/>
      <c r="H24" s="305"/>
      <c r="I24" s="306"/>
      <c r="J24" s="308"/>
      <c r="K24" s="308"/>
      <c r="L24" s="305"/>
      <c r="M24" s="305"/>
      <c r="N24" s="305"/>
      <c r="O24" s="307"/>
      <c r="P24" s="307"/>
      <c r="Q24" s="303" t="s">
        <v>20</v>
      </c>
      <c r="R24" s="303" t="s">
        <v>21</v>
      </c>
      <c r="S24" s="303" t="s">
        <v>22</v>
      </c>
      <c r="T24" s="304" t="s">
        <v>23</v>
      </c>
      <c r="U24" s="304" t="s">
        <v>24</v>
      </c>
      <c r="V24" s="304"/>
      <c r="W24" s="305" t="s">
        <v>25</v>
      </c>
      <c r="X24" s="305" t="s">
        <v>26</v>
      </c>
      <c r="Y24" s="302"/>
    </row>
    <row r="25" spans="1:25" ht="24" customHeight="1">
      <c r="A25" s="305"/>
      <c r="B25" s="306"/>
      <c r="C25" s="306"/>
      <c r="D25" s="305"/>
      <c r="E25" s="305"/>
      <c r="F25" s="305"/>
      <c r="G25" s="305"/>
      <c r="H25" s="305"/>
      <c r="I25" s="306"/>
      <c r="J25" s="308"/>
      <c r="K25" s="308"/>
      <c r="L25" s="305"/>
      <c r="M25" s="305"/>
      <c r="N25" s="305"/>
      <c r="O25" s="307"/>
      <c r="P25" s="307"/>
      <c r="Q25" s="303"/>
      <c r="R25" s="303"/>
      <c r="S25" s="303"/>
      <c r="T25" s="304"/>
      <c r="U25" s="32" t="s">
        <v>27</v>
      </c>
      <c r="V25" s="32" t="s">
        <v>28</v>
      </c>
      <c r="W25" s="305"/>
      <c r="X25" s="305"/>
      <c r="Y25" s="302"/>
    </row>
    <row r="26" spans="1:25" ht="38.25" customHeight="1">
      <c r="A26" s="37" t="s">
        <v>29</v>
      </c>
      <c r="B26" s="37" t="s">
        <v>30</v>
      </c>
      <c r="C26" s="38" t="s">
        <v>31</v>
      </c>
      <c r="D26" s="38" t="s">
        <v>31</v>
      </c>
      <c r="E26" s="38" t="s">
        <v>29</v>
      </c>
      <c r="F26" s="38" t="s">
        <v>32</v>
      </c>
      <c r="G26" s="38" t="s">
        <v>29</v>
      </c>
      <c r="H26" s="38" t="s">
        <v>32</v>
      </c>
      <c r="I26" s="38" t="s">
        <v>33</v>
      </c>
      <c r="J26" s="39" t="s">
        <v>34</v>
      </c>
      <c r="K26" s="38" t="s">
        <v>35</v>
      </c>
      <c r="L26" s="39" t="s">
        <v>36</v>
      </c>
      <c r="M26" s="39" t="s">
        <v>37</v>
      </c>
      <c r="N26" s="38" t="s">
        <v>36</v>
      </c>
      <c r="O26" s="39" t="s">
        <v>38</v>
      </c>
      <c r="P26" s="39" t="s">
        <v>32</v>
      </c>
      <c r="Q26" s="40" t="s">
        <v>39</v>
      </c>
      <c r="R26" s="40" t="s">
        <v>39</v>
      </c>
      <c r="S26" s="40" t="s">
        <v>39</v>
      </c>
      <c r="T26" s="40" t="s">
        <v>39</v>
      </c>
      <c r="U26" s="40" t="s">
        <v>39</v>
      </c>
      <c r="V26" s="38" t="s">
        <v>36</v>
      </c>
      <c r="W26" s="38" t="s">
        <v>29</v>
      </c>
      <c r="X26" s="38" t="s">
        <v>36</v>
      </c>
      <c r="Y26" s="41" t="s">
        <v>40</v>
      </c>
    </row>
    <row r="27" spans="1:25" ht="14.25">
      <c r="A27" s="11"/>
      <c r="B27" s="5"/>
      <c r="C27" s="42"/>
      <c r="D27" s="42"/>
      <c r="E27" s="43"/>
      <c r="F27" s="44"/>
      <c r="G27" s="11"/>
      <c r="H27" s="45"/>
      <c r="I27" s="44"/>
      <c r="J27" s="45"/>
      <c r="K27" s="45"/>
      <c r="L27" s="46"/>
      <c r="M27" s="44"/>
      <c r="N27" s="46"/>
      <c r="O27" s="11"/>
      <c r="P27" s="45"/>
      <c r="Q27" s="11"/>
      <c r="R27" s="11"/>
      <c r="S27" s="11"/>
      <c r="T27" s="11"/>
      <c r="U27" s="11"/>
      <c r="V27" s="11"/>
      <c r="W27" s="71"/>
      <c r="X27" s="11"/>
      <c r="Y27" s="47">
        <v>1</v>
      </c>
    </row>
    <row r="28" spans="1:25" ht="14.25">
      <c r="A28" s="11"/>
      <c r="B28" s="5"/>
      <c r="C28" s="42"/>
      <c r="D28" s="42"/>
      <c r="E28" s="44"/>
      <c r="F28" s="44"/>
      <c r="G28" s="11"/>
      <c r="H28" s="45"/>
      <c r="I28" s="44"/>
      <c r="J28" s="44"/>
      <c r="K28" s="45"/>
      <c r="L28" s="46"/>
      <c r="M28" s="44"/>
      <c r="N28" s="11"/>
      <c r="O28" s="11"/>
      <c r="P28" s="45"/>
      <c r="Q28" s="11"/>
      <c r="R28" s="11"/>
      <c r="S28" s="11"/>
      <c r="T28" s="11"/>
      <c r="U28" s="11"/>
      <c r="V28" s="11"/>
      <c r="W28" s="71"/>
      <c r="X28" s="11"/>
      <c r="Y28" s="47">
        <v>1</v>
      </c>
    </row>
    <row r="29" spans="1:25" ht="14.25">
      <c r="A29" s="11"/>
      <c r="B29" s="5"/>
      <c r="C29" s="42"/>
      <c r="D29" s="42"/>
      <c r="E29" s="44"/>
      <c r="F29" s="44"/>
      <c r="G29" s="11"/>
      <c r="H29" s="45"/>
      <c r="I29" s="44"/>
      <c r="J29" s="44"/>
      <c r="K29" s="45"/>
      <c r="L29" s="46"/>
      <c r="M29" s="44"/>
      <c r="N29" s="11"/>
      <c r="O29" s="11"/>
      <c r="P29" s="45"/>
      <c r="Q29" s="11"/>
      <c r="R29" s="11"/>
      <c r="S29" s="11"/>
      <c r="T29" s="11"/>
      <c r="U29" s="11"/>
      <c r="V29" s="11"/>
      <c r="W29" s="71"/>
      <c r="X29" s="11"/>
      <c r="Y29" s="47">
        <v>1</v>
      </c>
    </row>
    <row r="30" spans="1:25" ht="27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5"/>
      <c r="L30" s="11"/>
      <c r="M30" s="11"/>
      <c r="N30" s="11"/>
      <c r="O30" s="11"/>
      <c r="P30" s="11"/>
      <c r="Q30" s="16">
        <f>SUM(Q27:Q29)</f>
        <v>0</v>
      </c>
      <c r="R30" s="16">
        <f>SUM(R27:R29)</f>
        <v>0</v>
      </c>
      <c r="S30" s="16">
        <f>SUM(S27:S29)</f>
        <v>0</v>
      </c>
      <c r="T30" s="16">
        <f>SUM(T27:T29)</f>
        <v>0</v>
      </c>
      <c r="U30" s="16">
        <f>SUM(U27:U29)</f>
        <v>0</v>
      </c>
      <c r="V30" s="11"/>
      <c r="W30" s="11"/>
      <c r="X30" s="11"/>
      <c r="Y30" s="11"/>
    </row>
    <row r="31" spans="1:12" ht="12.75" customHeight="1">
      <c r="A31" s="296" t="s">
        <v>65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</row>
    <row r="32" spans="1:24" ht="12.75">
      <c r="A32" s="33" t="s">
        <v>66</v>
      </c>
      <c r="B32" s="33"/>
      <c r="C32" s="33"/>
      <c r="D32" s="3"/>
      <c r="E32" s="3"/>
      <c r="F32" s="3"/>
      <c r="G32" s="3"/>
      <c r="H32" s="3"/>
      <c r="I32" s="3"/>
      <c r="J32" s="3"/>
      <c r="K32" s="3"/>
      <c r="L32" s="3"/>
      <c r="X32" s="18" t="s">
        <v>67</v>
      </c>
    </row>
    <row r="33" spans="1:24" ht="12.75" customHeight="1">
      <c r="A33" s="294" t="s">
        <v>68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Q33" s="18"/>
      <c r="X33" s="18" t="s">
        <v>69</v>
      </c>
    </row>
    <row r="34" spans="1:25" ht="12.75" customHeight="1">
      <c r="A34" s="297" t="s">
        <v>70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Q34" s="18"/>
      <c r="Y34" s="18"/>
    </row>
    <row r="35" spans="1:25" ht="12.75" customHeight="1">
      <c r="A35" s="298" t="s">
        <v>71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Y35" s="18"/>
    </row>
    <row r="36" spans="1:13" ht="12.75" customHeight="1">
      <c r="A36" s="299" t="s">
        <v>72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</row>
    <row r="37" spans="1:12" ht="12.75" customHeight="1">
      <c r="A37" s="294" t="s">
        <v>73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19"/>
    </row>
    <row r="38" spans="1:11" ht="12.75" customHeight="1">
      <c r="A38" s="294" t="s">
        <v>74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</row>
    <row r="39" spans="1:14" ht="12.75" customHeight="1">
      <c r="A39" s="294" t="s">
        <v>75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</row>
    <row r="40" spans="1:14" ht="12.75" customHeight="1">
      <c r="A40" s="294" t="s">
        <v>76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</row>
    <row r="41" spans="1:14" ht="12" customHeight="1">
      <c r="A41" s="294" t="s">
        <v>77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</row>
    <row r="42" spans="1:14" ht="12.75" customHeight="1">
      <c r="A42" s="294" t="s">
        <v>78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</row>
    <row r="43" spans="1:24" s="20" customFormat="1" ht="12.75" customHeight="1">
      <c r="A43" s="294" t="s">
        <v>79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P43" s="1"/>
      <c r="Q43" s="1"/>
      <c r="R43" s="1"/>
      <c r="S43" s="1"/>
      <c r="T43" s="1"/>
      <c r="U43" s="1"/>
      <c r="V43" s="1"/>
      <c r="W43" s="1"/>
      <c r="X43" s="1"/>
    </row>
    <row r="44" spans="1:24" s="20" customFormat="1" ht="12.75" customHeight="1">
      <c r="A44" s="294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P44" s="1"/>
      <c r="Q44" s="1"/>
      <c r="R44" s="1"/>
      <c r="S44" s="1"/>
      <c r="T44" s="1"/>
      <c r="U44" s="1"/>
      <c r="V44" s="1"/>
      <c r="W44" s="1"/>
      <c r="X44" s="1"/>
    </row>
    <row r="45" spans="1:24" s="20" customFormat="1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P45" s="1"/>
      <c r="Q45" s="1"/>
      <c r="R45" s="1"/>
      <c r="S45" s="1"/>
      <c r="T45" s="1"/>
      <c r="U45" s="1"/>
      <c r="V45" s="1"/>
      <c r="W45" s="1"/>
      <c r="X45" s="1"/>
    </row>
    <row r="46" ht="12" customHeight="1">
      <c r="A46" s="35" t="s">
        <v>37</v>
      </c>
    </row>
    <row r="47" spans="1:10" ht="12.75" customHeight="1">
      <c r="A47" s="294" t="s">
        <v>80</v>
      </c>
      <c r="B47" s="294"/>
      <c r="J47" s="23"/>
    </row>
    <row r="48" spans="1:2" ht="12.75" customHeight="1">
      <c r="A48" s="294" t="s">
        <v>81</v>
      </c>
      <c r="B48" s="294"/>
    </row>
    <row r="49" spans="1:2" ht="12.75" customHeight="1">
      <c r="A49" s="294" t="s">
        <v>82</v>
      </c>
      <c r="B49" s="294"/>
    </row>
    <row r="50" ht="12.75" customHeight="1"/>
    <row r="51" spans="1:24" ht="12.75" customHeight="1">
      <c r="A51" s="36" t="s">
        <v>40</v>
      </c>
      <c r="B51" s="20"/>
      <c r="C51" s="20"/>
      <c r="D51" s="20"/>
      <c r="W51" s="20"/>
      <c r="X51" s="20"/>
    </row>
    <row r="52" spans="1:24" s="20" customFormat="1" ht="14.25" customHeight="1">
      <c r="A52" s="295" t="s">
        <v>83</v>
      </c>
      <c r="B52" s="295"/>
      <c r="C52" s="295"/>
      <c r="D52" s="295"/>
      <c r="E52" s="295"/>
      <c r="F52" s="34"/>
      <c r="G52" s="34"/>
      <c r="H52" s="34"/>
      <c r="I52" s="34"/>
      <c r="J52" s="34"/>
      <c r="K52" s="34"/>
      <c r="L52" s="34"/>
      <c r="M52" s="34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14" ht="14.25" customHeight="1">
      <c r="A53" s="295" t="s">
        <v>84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</row>
    <row r="54" spans="1:10" ht="14.25" customHeight="1">
      <c r="A54" s="295" t="s">
        <v>85</v>
      </c>
      <c r="B54" s="295"/>
      <c r="C54" s="295"/>
      <c r="D54" s="295"/>
      <c r="E54" s="295"/>
      <c r="F54" s="295"/>
      <c r="J54" s="23"/>
    </row>
    <row r="55" spans="1:6" ht="14.25" customHeight="1">
      <c r="A55" s="295" t="s">
        <v>86</v>
      </c>
      <c r="B55" s="295"/>
      <c r="C55" s="295"/>
      <c r="D55" s="295"/>
      <c r="E55" s="295"/>
      <c r="F55" s="295"/>
    </row>
    <row r="56" spans="1:15" ht="14.25" customHeight="1">
      <c r="A56" s="295" t="s">
        <v>87</v>
      </c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</row>
    <row r="58" ht="12.75">
      <c r="A58" s="36" t="s">
        <v>88</v>
      </c>
    </row>
    <row r="59" spans="1:2" ht="12.75" customHeight="1">
      <c r="A59" s="19" t="s">
        <v>89</v>
      </c>
      <c r="B59" s="19"/>
    </row>
    <row r="60" ht="12.75">
      <c r="A60" s="1" t="s">
        <v>90</v>
      </c>
    </row>
    <row r="61" ht="12.75">
      <c r="A61" s="1" t="s">
        <v>91</v>
      </c>
    </row>
    <row r="62" ht="12.75">
      <c r="A62" s="1" t="s">
        <v>92</v>
      </c>
    </row>
    <row r="63" spans="1:2" ht="13.5" customHeight="1">
      <c r="A63" s="294" t="s">
        <v>93</v>
      </c>
      <c r="B63" s="294"/>
    </row>
    <row r="64" ht="12.75">
      <c r="A64" s="1" t="s">
        <v>94</v>
      </c>
    </row>
    <row r="65" ht="12.75">
      <c r="A65" s="1" t="s">
        <v>95</v>
      </c>
    </row>
    <row r="66" ht="12.75">
      <c r="A66" s="1" t="s">
        <v>96</v>
      </c>
    </row>
    <row r="67" ht="12.75">
      <c r="A67" s="1" t="s">
        <v>97</v>
      </c>
    </row>
    <row r="68" ht="12.75">
      <c r="A68" s="1" t="s">
        <v>98</v>
      </c>
    </row>
  </sheetData>
  <sheetProtection/>
  <mergeCells count="59">
    <mergeCell ref="A63:B63"/>
    <mergeCell ref="A49:B49"/>
    <mergeCell ref="A52:E52"/>
    <mergeCell ref="A53:N53"/>
    <mergeCell ref="A54:F54"/>
    <mergeCell ref="A55:F55"/>
    <mergeCell ref="A56:O56"/>
    <mergeCell ref="A48:B48"/>
    <mergeCell ref="A35:T35"/>
    <mergeCell ref="A36:M36"/>
    <mergeCell ref="A37:K37"/>
    <mergeCell ref="A38:K38"/>
    <mergeCell ref="A39:N39"/>
    <mergeCell ref="A40:N40"/>
    <mergeCell ref="A41:N41"/>
    <mergeCell ref="A42:N42"/>
    <mergeCell ref="A43:N43"/>
    <mergeCell ref="A44:N44"/>
    <mergeCell ref="A47:B47"/>
    <mergeCell ref="A34:O34"/>
    <mergeCell ref="N23:N25"/>
    <mergeCell ref="O23:O25"/>
    <mergeCell ref="F23:F25"/>
    <mergeCell ref="G23:G25"/>
    <mergeCell ref="A31:L31"/>
    <mergeCell ref="A33:L33"/>
    <mergeCell ref="P23:P25"/>
    <mergeCell ref="Q23:V23"/>
    <mergeCell ref="H23:H25"/>
    <mergeCell ref="I23:I25"/>
    <mergeCell ref="J23:J25"/>
    <mergeCell ref="K23:K25"/>
    <mergeCell ref="L23:L25"/>
    <mergeCell ref="M23:M25"/>
    <mergeCell ref="A18:Y18"/>
    <mergeCell ref="A19:Y19"/>
    <mergeCell ref="A21:Y21"/>
    <mergeCell ref="A23:A25"/>
    <mergeCell ref="B23:B25"/>
    <mergeCell ref="C23:C25"/>
    <mergeCell ref="D23:D25"/>
    <mergeCell ref="E23:E25"/>
    <mergeCell ref="W24:W25"/>
    <mergeCell ref="X24:X25"/>
    <mergeCell ref="W23:X23"/>
    <mergeCell ref="Y23:Y25"/>
    <mergeCell ref="Q24:Q25"/>
    <mergeCell ref="R24:R25"/>
    <mergeCell ref="S24:S25"/>
    <mergeCell ref="T24:T25"/>
    <mergeCell ref="U24:V24"/>
    <mergeCell ref="A1:F1"/>
    <mergeCell ref="A2:F2"/>
    <mergeCell ref="A3:D3"/>
    <mergeCell ref="A4:D4"/>
    <mergeCell ref="A6:A8"/>
    <mergeCell ref="B6:D6"/>
    <mergeCell ref="B7:C7"/>
    <mergeCell ref="D7:D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8"/>
  <sheetViews>
    <sheetView zoomScale="73" zoomScaleNormal="73" zoomScalePageLayoutView="0" workbookViewId="0" topLeftCell="C1">
      <selection activeCell="S30" sqref="S30"/>
    </sheetView>
  </sheetViews>
  <sheetFormatPr defaultColWidth="9.140625" defaultRowHeight="15"/>
  <cols>
    <col min="1" max="1" width="30.7109375" style="80" customWidth="1"/>
    <col min="2" max="2" width="17.7109375" style="80" customWidth="1"/>
    <col min="3" max="3" width="14.421875" style="80" customWidth="1"/>
    <col min="4" max="4" width="15.8515625" style="80" customWidth="1"/>
    <col min="5" max="5" width="19.140625" style="80" customWidth="1"/>
    <col min="6" max="6" width="17.140625" style="80" customWidth="1"/>
    <col min="7" max="7" width="13.140625" style="80" customWidth="1"/>
    <col min="8" max="8" width="37.140625" style="80" customWidth="1"/>
    <col min="9" max="9" width="22.140625" style="80" customWidth="1"/>
    <col min="10" max="10" width="14.421875" style="80" customWidth="1"/>
    <col min="11" max="11" width="29.8515625" style="80" customWidth="1"/>
    <col min="12" max="12" width="31.00390625" style="80" customWidth="1"/>
    <col min="13" max="13" width="12.421875" style="80" customWidth="1"/>
    <col min="14" max="14" width="17.00390625" style="80" customWidth="1"/>
    <col min="15" max="15" width="13.140625" style="80" customWidth="1"/>
    <col min="16" max="16" width="14.7109375" style="80" customWidth="1"/>
    <col min="17" max="17" width="14.7109375" style="81" customWidth="1"/>
    <col min="18" max="20" width="14.7109375" style="80" customWidth="1"/>
    <col min="21" max="21" width="15.00390625" style="80" customWidth="1"/>
    <col min="22" max="22" width="10.7109375" style="80" customWidth="1"/>
    <col min="23" max="23" width="13.421875" style="80" customWidth="1"/>
    <col min="24" max="24" width="18.8515625" style="80" customWidth="1"/>
    <col min="25" max="25" width="15.421875" style="80" customWidth="1"/>
    <col min="26" max="16384" width="9.140625" style="80" customWidth="1"/>
  </cols>
  <sheetData>
    <row r="1" spans="1:6" ht="36.75" customHeight="1">
      <c r="A1" s="355" t="s">
        <v>250</v>
      </c>
      <c r="B1" s="355"/>
      <c r="C1" s="355"/>
      <c r="D1" s="355"/>
      <c r="E1" s="355"/>
      <c r="F1" s="355"/>
    </row>
    <row r="2" spans="1:6" ht="14.25">
      <c r="A2" s="356" t="s">
        <v>118</v>
      </c>
      <c r="B2" s="356"/>
      <c r="C2" s="356"/>
      <c r="D2" s="356"/>
      <c r="E2" s="356"/>
      <c r="F2" s="356"/>
    </row>
    <row r="3" spans="1:6" ht="14.25">
      <c r="A3" s="357" t="s">
        <v>101</v>
      </c>
      <c r="B3" s="358"/>
      <c r="C3" s="358"/>
      <c r="D3" s="358"/>
      <c r="E3" s="82"/>
      <c r="F3" s="82"/>
    </row>
    <row r="4" spans="1:6" ht="14.25">
      <c r="A4" s="357" t="s">
        <v>117</v>
      </c>
      <c r="B4" s="358"/>
      <c r="C4" s="358"/>
      <c r="D4" s="358"/>
      <c r="E4" s="82"/>
      <c r="F4" s="82"/>
    </row>
    <row r="5" spans="1:6" ht="14.25">
      <c r="A5" s="82"/>
      <c r="B5" s="82"/>
      <c r="C5" s="82"/>
      <c r="D5" s="82"/>
      <c r="E5" s="82"/>
      <c r="F5" s="82"/>
    </row>
    <row r="6" spans="1:6" ht="14.25">
      <c r="A6" s="359" t="s">
        <v>102</v>
      </c>
      <c r="B6" s="359" t="s">
        <v>103</v>
      </c>
      <c r="C6" s="360"/>
      <c r="D6" s="360"/>
      <c r="E6" s="82"/>
      <c r="F6" s="82"/>
    </row>
    <row r="7" spans="1:6" ht="14.25">
      <c r="A7" s="360"/>
      <c r="B7" s="359" t="s">
        <v>104</v>
      </c>
      <c r="C7" s="360"/>
      <c r="D7" s="359" t="s">
        <v>105</v>
      </c>
      <c r="E7" s="82"/>
      <c r="F7" s="82"/>
    </row>
    <row r="8" spans="1:6" ht="14.25">
      <c r="A8" s="360"/>
      <c r="B8" s="83" t="s">
        <v>20</v>
      </c>
      <c r="C8" s="83" t="s">
        <v>21</v>
      </c>
      <c r="D8" s="360"/>
      <c r="E8" s="82"/>
      <c r="F8" s="82"/>
    </row>
    <row r="9" spans="1:6" ht="28.5">
      <c r="A9" s="84" t="s">
        <v>106</v>
      </c>
      <c r="B9" s="85" t="s">
        <v>107</v>
      </c>
      <c r="C9" s="85" t="s">
        <v>107</v>
      </c>
      <c r="D9" s="85" t="s">
        <v>107</v>
      </c>
      <c r="E9" s="82"/>
      <c r="F9" s="82"/>
    </row>
    <row r="10" spans="1:6" ht="42.75">
      <c r="A10" s="84" t="s">
        <v>108</v>
      </c>
      <c r="B10" s="85" t="s">
        <v>107</v>
      </c>
      <c r="C10" s="85" t="s">
        <v>107</v>
      </c>
      <c r="D10" s="85" t="s">
        <v>107</v>
      </c>
      <c r="E10" s="82"/>
      <c r="F10" s="82"/>
    </row>
    <row r="11" spans="1:6" ht="28.5">
      <c r="A11" s="84" t="s">
        <v>109</v>
      </c>
      <c r="B11" s="85" t="s">
        <v>107</v>
      </c>
      <c r="C11" s="85" t="s">
        <v>107</v>
      </c>
      <c r="D11" s="85" t="s">
        <v>107</v>
      </c>
      <c r="E11" s="82"/>
      <c r="F11" s="82"/>
    </row>
    <row r="12" spans="1:6" ht="14.25">
      <c r="A12" s="86" t="s">
        <v>110</v>
      </c>
      <c r="B12" s="85">
        <f>Q30</f>
        <v>80000</v>
      </c>
      <c r="C12" s="85">
        <f>R30</f>
        <v>0</v>
      </c>
      <c r="D12" s="85">
        <f>SUM(B12:C12)</f>
        <v>80000</v>
      </c>
      <c r="E12" s="82"/>
      <c r="F12" s="82"/>
    </row>
    <row r="13" spans="1:6" ht="72">
      <c r="A13" s="84" t="s">
        <v>111</v>
      </c>
      <c r="B13" s="85" t="s">
        <v>107</v>
      </c>
      <c r="C13" s="85" t="s">
        <v>107</v>
      </c>
      <c r="D13" s="85" t="s">
        <v>107</v>
      </c>
      <c r="E13" s="82"/>
      <c r="F13" s="82"/>
    </row>
    <row r="14" spans="1:6" ht="42.75">
      <c r="A14" s="84" t="s">
        <v>112</v>
      </c>
      <c r="B14" s="85" t="s">
        <v>107</v>
      </c>
      <c r="C14" s="85" t="s">
        <v>107</v>
      </c>
      <c r="D14" s="85" t="s">
        <v>107</v>
      </c>
      <c r="E14" s="82"/>
      <c r="F14" s="82"/>
    </row>
    <row r="15" spans="1:6" ht="14.25">
      <c r="A15" s="86" t="s">
        <v>113</v>
      </c>
      <c r="B15" s="85" t="s">
        <v>107</v>
      </c>
      <c r="C15" s="85" t="s">
        <v>107</v>
      </c>
      <c r="D15" s="85" t="s">
        <v>107</v>
      </c>
      <c r="E15" s="82"/>
      <c r="F15" s="82"/>
    </row>
    <row r="16" spans="1:6" ht="24" customHeight="1">
      <c r="A16" s="87" t="s">
        <v>114</v>
      </c>
      <c r="B16" s="85">
        <v>0</v>
      </c>
      <c r="C16" s="85" t="s">
        <v>107</v>
      </c>
      <c r="D16" s="85">
        <v>0</v>
      </c>
      <c r="E16" s="82"/>
      <c r="F16" s="82"/>
    </row>
    <row r="18" spans="1:25" ht="24" customHeight="1">
      <c r="A18" s="343" t="s">
        <v>251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</row>
    <row r="19" spans="1:25" ht="14.25">
      <c r="A19" s="343" t="s">
        <v>118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</row>
    <row r="21" spans="1:25" ht="14.25">
      <c r="A21" s="343" t="s">
        <v>0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</row>
    <row r="22" spans="1:20" ht="15" thickBot="1">
      <c r="A22" s="88"/>
      <c r="B22" s="88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/>
      <c r="R22" s="89"/>
      <c r="S22" s="89"/>
      <c r="T22" s="89"/>
    </row>
    <row r="23" spans="1:25" ht="70.5" customHeight="1">
      <c r="A23" s="344" t="s">
        <v>1</v>
      </c>
      <c r="B23" s="347" t="s">
        <v>2</v>
      </c>
      <c r="C23" s="347" t="s">
        <v>3</v>
      </c>
      <c r="D23" s="316" t="s">
        <v>4</v>
      </c>
      <c r="E23" s="316" t="s">
        <v>5</v>
      </c>
      <c r="F23" s="352" t="s">
        <v>6</v>
      </c>
      <c r="G23" s="321" t="s">
        <v>7</v>
      </c>
      <c r="H23" s="316" t="s">
        <v>8</v>
      </c>
      <c r="I23" s="309" t="s">
        <v>9</v>
      </c>
      <c r="J23" s="312" t="s">
        <v>10</v>
      </c>
      <c r="K23" s="312" t="s">
        <v>11</v>
      </c>
      <c r="L23" s="321" t="s">
        <v>12</v>
      </c>
      <c r="M23" s="321" t="s">
        <v>13</v>
      </c>
      <c r="N23" s="321" t="s">
        <v>14</v>
      </c>
      <c r="O23" s="324" t="s">
        <v>15</v>
      </c>
      <c r="P23" s="324" t="s">
        <v>16</v>
      </c>
      <c r="Q23" s="312" t="s">
        <v>17</v>
      </c>
      <c r="R23" s="312"/>
      <c r="S23" s="312"/>
      <c r="T23" s="312"/>
      <c r="U23" s="312"/>
      <c r="V23" s="312"/>
      <c r="W23" s="341" t="s">
        <v>228</v>
      </c>
      <c r="X23" s="342"/>
      <c r="Y23" s="333" t="s">
        <v>19</v>
      </c>
    </row>
    <row r="24" spans="1:25" ht="38.25" customHeight="1">
      <c r="A24" s="345"/>
      <c r="B24" s="348"/>
      <c r="C24" s="348"/>
      <c r="D24" s="327"/>
      <c r="E24" s="317"/>
      <c r="F24" s="353"/>
      <c r="G24" s="350"/>
      <c r="H24" s="327"/>
      <c r="I24" s="310"/>
      <c r="J24" s="313"/>
      <c r="K24" s="313"/>
      <c r="L24" s="322"/>
      <c r="M24" s="322"/>
      <c r="N24" s="322"/>
      <c r="O24" s="325"/>
      <c r="P24" s="325"/>
      <c r="Q24" s="336" t="s">
        <v>20</v>
      </c>
      <c r="R24" s="336" t="s">
        <v>21</v>
      </c>
      <c r="S24" s="336" t="s">
        <v>22</v>
      </c>
      <c r="T24" s="338" t="s">
        <v>23</v>
      </c>
      <c r="U24" s="339" t="s">
        <v>24</v>
      </c>
      <c r="V24" s="340"/>
      <c r="W24" s="327" t="s">
        <v>25</v>
      </c>
      <c r="X24" s="327" t="s">
        <v>26</v>
      </c>
      <c r="Y24" s="334"/>
    </row>
    <row r="25" spans="1:25" ht="24" customHeight="1" thickBot="1">
      <c r="A25" s="346"/>
      <c r="B25" s="349"/>
      <c r="C25" s="349"/>
      <c r="D25" s="328"/>
      <c r="E25" s="318"/>
      <c r="F25" s="354"/>
      <c r="G25" s="351"/>
      <c r="H25" s="328"/>
      <c r="I25" s="311"/>
      <c r="J25" s="314"/>
      <c r="K25" s="314"/>
      <c r="L25" s="323"/>
      <c r="M25" s="323"/>
      <c r="N25" s="323"/>
      <c r="O25" s="326"/>
      <c r="P25" s="326"/>
      <c r="Q25" s="337"/>
      <c r="R25" s="318"/>
      <c r="S25" s="318"/>
      <c r="T25" s="314"/>
      <c r="U25" s="91" t="s">
        <v>27</v>
      </c>
      <c r="V25" s="91" t="s">
        <v>28</v>
      </c>
      <c r="W25" s="328"/>
      <c r="X25" s="328"/>
      <c r="Y25" s="335"/>
    </row>
    <row r="26" spans="1:25" s="92" customFormat="1" ht="38.25" customHeight="1" thickBot="1">
      <c r="A26" s="223" t="s">
        <v>29</v>
      </c>
      <c r="B26" s="224" t="s">
        <v>30</v>
      </c>
      <c r="C26" s="225" t="s">
        <v>31</v>
      </c>
      <c r="D26" s="225" t="s">
        <v>31</v>
      </c>
      <c r="E26" s="225" t="s">
        <v>29</v>
      </c>
      <c r="F26" s="225" t="s">
        <v>32</v>
      </c>
      <c r="G26" s="225" t="s">
        <v>29</v>
      </c>
      <c r="H26" s="225" t="s">
        <v>32</v>
      </c>
      <c r="I26" s="225" t="s">
        <v>33</v>
      </c>
      <c r="J26" s="226" t="s">
        <v>34</v>
      </c>
      <c r="K26" s="225" t="s">
        <v>35</v>
      </c>
      <c r="L26" s="226" t="s">
        <v>36</v>
      </c>
      <c r="M26" s="226" t="s">
        <v>37</v>
      </c>
      <c r="N26" s="225" t="s">
        <v>36</v>
      </c>
      <c r="O26" s="226" t="s">
        <v>38</v>
      </c>
      <c r="P26" s="226" t="s">
        <v>32</v>
      </c>
      <c r="Q26" s="227" t="s">
        <v>39</v>
      </c>
      <c r="R26" s="227" t="s">
        <v>39</v>
      </c>
      <c r="S26" s="227" t="s">
        <v>39</v>
      </c>
      <c r="T26" s="227" t="s">
        <v>39</v>
      </c>
      <c r="U26" s="227" t="s">
        <v>39</v>
      </c>
      <c r="V26" s="225" t="s">
        <v>36</v>
      </c>
      <c r="W26" s="225" t="s">
        <v>29</v>
      </c>
      <c r="X26" s="225" t="s">
        <v>36</v>
      </c>
      <c r="Y26" s="228" t="s">
        <v>40</v>
      </c>
    </row>
    <row r="27" spans="1:256" ht="65.25" customHeight="1" thickBot="1">
      <c r="A27" s="231" t="s">
        <v>324</v>
      </c>
      <c r="B27" s="224" t="s">
        <v>30</v>
      </c>
      <c r="C27" s="99" t="s">
        <v>325</v>
      </c>
      <c r="D27" s="99" t="s">
        <v>325</v>
      </c>
      <c r="E27" s="99" t="s">
        <v>316</v>
      </c>
      <c r="F27" s="99"/>
      <c r="G27" s="99"/>
      <c r="H27" s="99" t="s">
        <v>120</v>
      </c>
      <c r="I27" s="99" t="s">
        <v>127</v>
      </c>
      <c r="J27" s="99" t="s">
        <v>326</v>
      </c>
      <c r="K27" s="99" t="s">
        <v>183</v>
      </c>
      <c r="L27" s="114" t="s">
        <v>327</v>
      </c>
      <c r="M27" s="99" t="s">
        <v>319</v>
      </c>
      <c r="N27" s="99" t="s">
        <v>328</v>
      </c>
      <c r="O27" s="99"/>
      <c r="P27" s="99" t="s">
        <v>42</v>
      </c>
      <c r="Q27" s="100">
        <v>67000</v>
      </c>
      <c r="R27" s="101">
        <v>0</v>
      </c>
      <c r="S27" s="101">
        <v>0</v>
      </c>
      <c r="T27" s="100">
        <v>67000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</row>
    <row r="28" spans="1:25" ht="65.25" customHeight="1">
      <c r="A28" s="231" t="s">
        <v>339</v>
      </c>
      <c r="B28" s="93" t="s">
        <v>30</v>
      </c>
      <c r="C28" s="99" t="s">
        <v>325</v>
      </c>
      <c r="D28" s="99" t="s">
        <v>325</v>
      </c>
      <c r="E28" s="94" t="s">
        <v>329</v>
      </c>
      <c r="F28" s="94"/>
      <c r="G28" s="94"/>
      <c r="H28" s="99" t="s">
        <v>120</v>
      </c>
      <c r="I28" s="99" t="s">
        <v>127</v>
      </c>
      <c r="J28" s="99" t="s">
        <v>326</v>
      </c>
      <c r="K28" s="99" t="s">
        <v>183</v>
      </c>
      <c r="L28" s="102" t="s">
        <v>333</v>
      </c>
      <c r="M28" s="99" t="s">
        <v>319</v>
      </c>
      <c r="N28" s="83" t="s">
        <v>336</v>
      </c>
      <c r="O28" s="95"/>
      <c r="P28" s="95" t="s">
        <v>42</v>
      </c>
      <c r="Q28" s="103">
        <v>205000</v>
      </c>
      <c r="R28" s="101">
        <v>0</v>
      </c>
      <c r="S28" s="101">
        <v>0</v>
      </c>
      <c r="T28" s="222">
        <v>205000</v>
      </c>
      <c r="U28" s="96"/>
      <c r="V28" s="94"/>
      <c r="W28" s="97"/>
      <c r="X28" s="94"/>
      <c r="Y28" s="83"/>
    </row>
    <row r="29" spans="1:25" ht="65.25" customHeight="1">
      <c r="A29" s="231" t="s">
        <v>340</v>
      </c>
      <c r="B29" s="93" t="s">
        <v>30</v>
      </c>
      <c r="C29" s="99" t="s">
        <v>325</v>
      </c>
      <c r="D29" s="99" t="s">
        <v>325</v>
      </c>
      <c r="E29" s="94" t="s">
        <v>330</v>
      </c>
      <c r="F29" s="94"/>
      <c r="G29" s="94"/>
      <c r="H29" s="99" t="s">
        <v>120</v>
      </c>
      <c r="I29" s="99" t="s">
        <v>127</v>
      </c>
      <c r="J29" s="99" t="s">
        <v>326</v>
      </c>
      <c r="K29" s="98" t="s">
        <v>331</v>
      </c>
      <c r="L29" s="102" t="s">
        <v>334</v>
      </c>
      <c r="M29" s="95" t="s">
        <v>54</v>
      </c>
      <c r="N29" s="83" t="s">
        <v>337</v>
      </c>
      <c r="O29" s="95"/>
      <c r="P29" s="95" t="s">
        <v>42</v>
      </c>
      <c r="Q29" s="103">
        <v>90000</v>
      </c>
      <c r="R29" s="101">
        <v>0</v>
      </c>
      <c r="S29" s="101">
        <v>0</v>
      </c>
      <c r="T29" s="222">
        <v>90000</v>
      </c>
      <c r="U29" s="218"/>
      <c r="V29" s="94"/>
      <c r="W29" s="97"/>
      <c r="X29" s="94"/>
      <c r="Y29" s="83"/>
    </row>
    <row r="30" spans="1:25" ht="65.25" customHeight="1">
      <c r="A30" s="231" t="s">
        <v>341</v>
      </c>
      <c r="B30" s="93" t="s">
        <v>30</v>
      </c>
      <c r="C30" s="99" t="s">
        <v>325</v>
      </c>
      <c r="D30" s="99" t="s">
        <v>325</v>
      </c>
      <c r="E30" s="94" t="s">
        <v>329</v>
      </c>
      <c r="F30" s="104"/>
      <c r="G30" s="104"/>
      <c r="H30" s="99" t="s">
        <v>120</v>
      </c>
      <c r="I30" s="99" t="s">
        <v>127</v>
      </c>
      <c r="J30" s="99" t="s">
        <v>326</v>
      </c>
      <c r="K30" s="221" t="s">
        <v>332</v>
      </c>
      <c r="L30" s="220" t="s">
        <v>335</v>
      </c>
      <c r="M30" s="229" t="s">
        <v>54</v>
      </c>
      <c r="N30" s="220" t="s">
        <v>338</v>
      </c>
      <c r="O30" s="104"/>
      <c r="P30" s="104" t="s">
        <v>42</v>
      </c>
      <c r="Q30" s="230">
        <v>80000</v>
      </c>
      <c r="R30" s="101">
        <v>0</v>
      </c>
      <c r="S30" s="101">
        <v>0</v>
      </c>
      <c r="T30" s="105">
        <v>80000</v>
      </c>
      <c r="U30" s="106">
        <f>SUM(U25:U26)</f>
        <v>0</v>
      </c>
      <c r="V30" s="104"/>
      <c r="W30" s="104"/>
      <c r="X30" s="104"/>
      <c r="Y30" s="104"/>
    </row>
    <row r="31" spans="1:12" ht="65.25" customHeight="1">
      <c r="A31" s="330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</row>
    <row r="32" spans="1:24" ht="65.25" customHeight="1">
      <c r="A32" s="107" t="s">
        <v>66</v>
      </c>
      <c r="B32" s="107"/>
      <c r="C32" s="107"/>
      <c r="D32" s="89"/>
      <c r="E32" s="89"/>
      <c r="F32" s="89"/>
      <c r="G32" s="89"/>
      <c r="H32" s="89"/>
      <c r="I32" s="89"/>
      <c r="J32" s="89"/>
      <c r="K32" s="89"/>
      <c r="L32" s="89"/>
      <c r="X32" s="108" t="s">
        <v>67</v>
      </c>
    </row>
    <row r="33" spans="1:24" ht="65.25" customHeight="1">
      <c r="A33" s="315" t="s">
        <v>68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Q33" s="108"/>
      <c r="X33" s="108" t="s">
        <v>121</v>
      </c>
    </row>
    <row r="34" spans="1:25" ht="12.75" customHeight="1">
      <c r="A34" s="332" t="s">
        <v>70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Q34" s="108"/>
      <c r="X34" s="108" t="s">
        <v>122</v>
      </c>
      <c r="Y34" s="108"/>
    </row>
    <row r="35" spans="1:25" ht="12.75" customHeight="1">
      <c r="A35" s="319" t="s">
        <v>71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Y35" s="108"/>
    </row>
    <row r="36" spans="1:13" ht="12.75" customHeight="1">
      <c r="A36" s="331" t="s">
        <v>72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</row>
    <row r="37" spans="1:12" ht="12.75" customHeight="1">
      <c r="A37" s="315" t="s">
        <v>73</v>
      </c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109"/>
    </row>
    <row r="38" spans="1:11" ht="12.75" customHeight="1">
      <c r="A38" s="315" t="s">
        <v>74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15"/>
    </row>
    <row r="39" spans="1:14" ht="12.75" customHeight="1">
      <c r="A39" s="315" t="s">
        <v>75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</row>
    <row r="40" spans="1:14" ht="12.75" customHeight="1">
      <c r="A40" s="315" t="s">
        <v>76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1:14" ht="12" customHeight="1">
      <c r="A41" s="315" t="s">
        <v>77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</row>
    <row r="42" spans="1:14" ht="12.75" customHeight="1">
      <c r="A42" s="315" t="s">
        <v>78</v>
      </c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</row>
    <row r="43" spans="1:24" s="82" customFormat="1" ht="12.75" customHeight="1">
      <c r="A43" s="315" t="s">
        <v>79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P43" s="80"/>
      <c r="Q43" s="81"/>
      <c r="R43" s="80"/>
      <c r="S43" s="80"/>
      <c r="T43" s="80"/>
      <c r="U43" s="80"/>
      <c r="V43" s="80"/>
      <c r="W43" s="80"/>
      <c r="X43" s="80"/>
    </row>
    <row r="44" spans="1:24" s="82" customFormat="1" ht="12.75" customHeight="1">
      <c r="A44" s="315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P44" s="80"/>
      <c r="Q44" s="81"/>
      <c r="R44" s="80"/>
      <c r="S44" s="80"/>
      <c r="T44" s="80"/>
      <c r="U44" s="80"/>
      <c r="V44" s="80"/>
      <c r="W44" s="80"/>
      <c r="X44" s="80"/>
    </row>
    <row r="45" spans="1:24" s="82" customFormat="1" ht="12.7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P45" s="80"/>
      <c r="Q45" s="81"/>
      <c r="R45" s="80"/>
      <c r="S45" s="80"/>
      <c r="T45" s="80"/>
      <c r="U45" s="80"/>
      <c r="V45" s="80"/>
      <c r="W45" s="80"/>
      <c r="X45" s="80"/>
    </row>
    <row r="46" ht="12" customHeight="1">
      <c r="A46" s="111" t="s">
        <v>37</v>
      </c>
    </row>
    <row r="47" spans="1:10" ht="12.75" customHeight="1">
      <c r="A47" s="329" t="s">
        <v>80</v>
      </c>
      <c r="B47" s="329"/>
      <c r="J47" s="112"/>
    </row>
    <row r="48" spans="1:2" ht="14.25">
      <c r="A48" s="329" t="s">
        <v>81</v>
      </c>
      <c r="B48" s="329"/>
    </row>
    <row r="49" spans="1:2" ht="12.75" customHeight="1">
      <c r="A49" s="329" t="s">
        <v>82</v>
      </c>
      <c r="B49" s="329"/>
    </row>
    <row r="50" ht="12.75" customHeight="1"/>
    <row r="51" spans="1:24" ht="12.75" customHeight="1">
      <c r="A51" s="113" t="s">
        <v>40</v>
      </c>
      <c r="B51" s="82"/>
      <c r="C51" s="82"/>
      <c r="D51" s="82"/>
      <c r="W51" s="82"/>
      <c r="X51" s="82"/>
    </row>
    <row r="52" spans="1:24" s="82" customFormat="1" ht="14.25" customHeight="1">
      <c r="A52" s="320" t="s">
        <v>83</v>
      </c>
      <c r="B52" s="320"/>
      <c r="C52" s="320"/>
      <c r="D52" s="320"/>
      <c r="E52" s="320"/>
      <c r="F52" s="110"/>
      <c r="G52" s="110"/>
      <c r="H52" s="110"/>
      <c r="I52" s="110"/>
      <c r="J52" s="110"/>
      <c r="K52" s="110"/>
      <c r="L52" s="110"/>
      <c r="M52" s="110"/>
      <c r="O52" s="80"/>
      <c r="P52" s="80"/>
      <c r="Q52" s="81"/>
      <c r="R52" s="80"/>
      <c r="S52" s="80"/>
      <c r="T52" s="80"/>
      <c r="U52" s="80"/>
      <c r="V52" s="80"/>
      <c r="W52" s="80"/>
      <c r="X52" s="80"/>
    </row>
    <row r="53" spans="1:14" ht="14.25" customHeight="1">
      <c r="A53" s="320" t="s">
        <v>84</v>
      </c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</row>
    <row r="54" spans="1:10" ht="14.25" customHeight="1">
      <c r="A54" s="320" t="s">
        <v>85</v>
      </c>
      <c r="B54" s="320"/>
      <c r="C54" s="320"/>
      <c r="D54" s="320"/>
      <c r="E54" s="320"/>
      <c r="F54" s="320"/>
      <c r="J54" s="112"/>
    </row>
    <row r="55" spans="1:6" ht="14.25" customHeight="1">
      <c r="A55" s="320" t="s">
        <v>86</v>
      </c>
      <c r="B55" s="320"/>
      <c r="C55" s="320"/>
      <c r="D55" s="320"/>
      <c r="E55" s="320"/>
      <c r="F55" s="320"/>
    </row>
    <row r="56" spans="1:15" ht="14.25" customHeight="1">
      <c r="A56" s="320" t="s">
        <v>87</v>
      </c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</row>
    <row r="58" ht="14.25">
      <c r="A58" s="113" t="s">
        <v>88</v>
      </c>
    </row>
    <row r="59" spans="1:2" ht="12.75" customHeight="1">
      <c r="A59" s="109" t="s">
        <v>89</v>
      </c>
      <c r="B59" s="109"/>
    </row>
    <row r="60" ht="14.25">
      <c r="A60" s="80" t="s">
        <v>90</v>
      </c>
    </row>
    <row r="61" ht="14.25">
      <c r="A61" s="80" t="s">
        <v>91</v>
      </c>
    </row>
    <row r="62" ht="14.25">
      <c r="A62" s="80" t="s">
        <v>92</v>
      </c>
    </row>
    <row r="63" spans="1:2" ht="13.5" customHeight="1">
      <c r="A63" s="329" t="s">
        <v>93</v>
      </c>
      <c r="B63" s="329"/>
    </row>
    <row r="64" ht="14.25">
      <c r="A64" s="80" t="s">
        <v>94</v>
      </c>
    </row>
    <row r="65" ht="14.25">
      <c r="A65" s="80" t="s">
        <v>95</v>
      </c>
    </row>
    <row r="66" ht="14.25">
      <c r="A66" s="80" t="s">
        <v>96</v>
      </c>
    </row>
    <row r="67" ht="14.25">
      <c r="A67" s="80" t="s">
        <v>97</v>
      </c>
    </row>
    <row r="68" ht="14.25">
      <c r="A68" s="80" t="s">
        <v>98</v>
      </c>
    </row>
  </sheetData>
  <sheetProtection/>
  <mergeCells count="59">
    <mergeCell ref="F23:F25"/>
    <mergeCell ref="A1:F1"/>
    <mergeCell ref="A2:F2"/>
    <mergeCell ref="A3:D3"/>
    <mergeCell ref="A4:D4"/>
    <mergeCell ref="A6:A8"/>
    <mergeCell ref="B6:D6"/>
    <mergeCell ref="B7:C7"/>
    <mergeCell ref="D7:D8"/>
    <mergeCell ref="A56:O56"/>
    <mergeCell ref="A39:N39"/>
    <mergeCell ref="A40:N40"/>
    <mergeCell ref="A41:N41"/>
    <mergeCell ref="A42:N42"/>
    <mergeCell ref="A43:N43"/>
    <mergeCell ref="A48:B48"/>
    <mergeCell ref="A55:F55"/>
    <mergeCell ref="A47:B47"/>
    <mergeCell ref="A52:E52"/>
    <mergeCell ref="W24:W25"/>
    <mergeCell ref="A18:Y18"/>
    <mergeCell ref="A19:Y19"/>
    <mergeCell ref="A21:Y21"/>
    <mergeCell ref="A23:A25"/>
    <mergeCell ref="B23:B25"/>
    <mergeCell ref="C23:C25"/>
    <mergeCell ref="K23:K25"/>
    <mergeCell ref="M23:M25"/>
    <mergeCell ref="G23:G25"/>
    <mergeCell ref="A34:O34"/>
    <mergeCell ref="H23:H25"/>
    <mergeCell ref="Y23:Y25"/>
    <mergeCell ref="Q24:Q25"/>
    <mergeCell ref="R24:R25"/>
    <mergeCell ref="S24:S25"/>
    <mergeCell ref="T24:T25"/>
    <mergeCell ref="U24:V24"/>
    <mergeCell ref="W23:X23"/>
    <mergeCell ref="X24:X25"/>
    <mergeCell ref="P23:P25"/>
    <mergeCell ref="D23:D25"/>
    <mergeCell ref="A63:B63"/>
    <mergeCell ref="L23:L25"/>
    <mergeCell ref="A31:L31"/>
    <mergeCell ref="A33:L33"/>
    <mergeCell ref="A37:K37"/>
    <mergeCell ref="A36:M36"/>
    <mergeCell ref="A49:B49"/>
    <mergeCell ref="A44:N44"/>
    <mergeCell ref="I23:I25"/>
    <mergeCell ref="J23:J25"/>
    <mergeCell ref="A38:K38"/>
    <mergeCell ref="E23:E25"/>
    <mergeCell ref="A35:T35"/>
    <mergeCell ref="A54:F54"/>
    <mergeCell ref="A53:N53"/>
    <mergeCell ref="N23:N25"/>
    <mergeCell ref="O23:O25"/>
    <mergeCell ref="Q23:V2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31">
      <selection activeCell="L39" sqref="L39"/>
    </sheetView>
  </sheetViews>
  <sheetFormatPr defaultColWidth="9.140625" defaultRowHeight="15"/>
  <cols>
    <col min="1" max="1" width="29.421875" style="1" customWidth="1"/>
    <col min="2" max="2" width="17.7109375" style="1" customWidth="1"/>
    <col min="3" max="3" width="14.421875" style="1" customWidth="1"/>
    <col min="4" max="4" width="15.8515625" style="1" customWidth="1"/>
    <col min="5" max="5" width="18.28125" style="1" customWidth="1"/>
    <col min="6" max="6" width="21.00390625" style="1" customWidth="1"/>
    <col min="7" max="7" width="18.8515625" style="1" customWidth="1"/>
    <col min="8" max="8" width="12.140625" style="1" customWidth="1"/>
    <col min="9" max="9" width="12.8515625" style="1" customWidth="1"/>
    <col min="10" max="10" width="14.421875" style="1" customWidth="1"/>
    <col min="11" max="11" width="16.140625" style="1" customWidth="1"/>
    <col min="12" max="12" width="34.28125" style="1" customWidth="1"/>
    <col min="13" max="13" width="12.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9.140625" style="1" customWidth="1"/>
  </cols>
  <sheetData>
    <row r="1" spans="1:6" ht="36" customHeight="1">
      <c r="A1" s="281" t="s">
        <v>250</v>
      </c>
      <c r="B1" s="281"/>
      <c r="C1" s="281"/>
      <c r="D1" s="281"/>
      <c r="E1" s="281"/>
      <c r="F1" s="281"/>
    </row>
    <row r="2" spans="1:6" ht="17.25">
      <c r="A2" s="282" t="s">
        <v>99</v>
      </c>
      <c r="B2" s="282"/>
      <c r="C2" s="282"/>
      <c r="D2" s="282"/>
      <c r="E2" s="282"/>
      <c r="F2" s="282"/>
    </row>
    <row r="3" spans="1:6" ht="15">
      <c r="A3" s="261" t="s">
        <v>101</v>
      </c>
      <c r="B3" s="367"/>
      <c r="C3" s="367"/>
      <c r="D3" s="367"/>
      <c r="E3" s="20"/>
      <c r="F3" s="20"/>
    </row>
    <row r="4" spans="1:6" ht="12.75">
      <c r="A4" s="31" t="s">
        <v>117</v>
      </c>
      <c r="B4" s="30"/>
      <c r="C4" s="30"/>
      <c r="D4" s="30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368" t="s">
        <v>102</v>
      </c>
      <c r="B6" s="368" t="s">
        <v>103</v>
      </c>
      <c r="C6" s="369"/>
      <c r="D6" s="369"/>
      <c r="E6" s="20"/>
      <c r="F6" s="20"/>
    </row>
    <row r="7" spans="1:6" ht="12.75">
      <c r="A7" s="369"/>
      <c r="B7" s="368" t="s">
        <v>104</v>
      </c>
      <c r="C7" s="369"/>
      <c r="D7" s="368" t="s">
        <v>105</v>
      </c>
      <c r="E7" s="20"/>
      <c r="F7" s="20"/>
    </row>
    <row r="8" spans="1:6" ht="12.75">
      <c r="A8" s="369"/>
      <c r="B8" s="25" t="s">
        <v>20</v>
      </c>
      <c r="C8" s="25" t="s">
        <v>21</v>
      </c>
      <c r="D8" s="369"/>
      <c r="E8" s="20"/>
      <c r="F8" s="20"/>
    </row>
    <row r="9" spans="1:6" ht="37.5">
      <c r="A9" s="28" t="s">
        <v>106</v>
      </c>
      <c r="B9" s="27">
        <f>Q40</f>
        <v>2921000</v>
      </c>
      <c r="C9" s="27">
        <v>0</v>
      </c>
      <c r="D9" s="27">
        <f>B9+C9</f>
        <v>2921000</v>
      </c>
      <c r="E9" s="20"/>
      <c r="F9" s="20"/>
    </row>
    <row r="10" spans="1:6" ht="37.5">
      <c r="A10" s="28" t="s">
        <v>108</v>
      </c>
      <c r="B10" s="27" t="s">
        <v>107</v>
      </c>
      <c r="C10" s="27" t="s">
        <v>107</v>
      </c>
      <c r="D10" s="27" t="s">
        <v>107</v>
      </c>
      <c r="E10" s="20"/>
      <c r="F10" s="20"/>
    </row>
    <row r="11" spans="1:6" ht="24.75">
      <c r="A11" s="28" t="s">
        <v>109</v>
      </c>
      <c r="B11" s="27" t="s">
        <v>107</v>
      </c>
      <c r="C11" s="27" t="s">
        <v>107</v>
      </c>
      <c r="D11" s="27" t="s">
        <v>107</v>
      </c>
      <c r="E11" s="20"/>
      <c r="F11" s="20"/>
    </row>
    <row r="12" spans="1:6" ht="12.75">
      <c r="A12" s="26" t="s">
        <v>110</v>
      </c>
      <c r="B12" s="27">
        <v>0</v>
      </c>
      <c r="C12" s="27">
        <v>0</v>
      </c>
      <c r="D12" s="27">
        <f>SUM(B12:C12)</f>
        <v>0</v>
      </c>
      <c r="E12" s="20"/>
      <c r="F12" s="20"/>
    </row>
    <row r="13" spans="1:6" ht="75">
      <c r="A13" s="28" t="s">
        <v>111</v>
      </c>
      <c r="B13" s="27" t="s">
        <v>107</v>
      </c>
      <c r="C13" s="27" t="s">
        <v>107</v>
      </c>
      <c r="D13" s="27" t="s">
        <v>107</v>
      </c>
      <c r="E13" s="20"/>
      <c r="F13" s="20"/>
    </row>
    <row r="14" spans="1:6" ht="37.5">
      <c r="A14" s="28" t="s">
        <v>112</v>
      </c>
      <c r="B14" s="27" t="s">
        <v>107</v>
      </c>
      <c r="C14" s="27" t="s">
        <v>107</v>
      </c>
      <c r="D14" s="27" t="s">
        <v>107</v>
      </c>
      <c r="E14" s="20"/>
      <c r="F14" s="20"/>
    </row>
    <row r="15" spans="1:6" ht="12.75">
      <c r="A15" s="26" t="s">
        <v>113</v>
      </c>
      <c r="B15" s="27" t="s">
        <v>107</v>
      </c>
      <c r="C15" s="27" t="s">
        <v>107</v>
      </c>
      <c r="D15" s="27" t="s">
        <v>107</v>
      </c>
      <c r="E15" s="20"/>
      <c r="F15" s="20"/>
    </row>
    <row r="16" spans="1:6" ht="36.75" customHeight="1">
      <c r="A16" s="29" t="s">
        <v>114</v>
      </c>
      <c r="B16" s="27">
        <f>B9</f>
        <v>2921000</v>
      </c>
      <c r="C16" s="27">
        <f>C9</f>
        <v>0</v>
      </c>
      <c r="D16" s="27">
        <f>D9</f>
        <v>2921000</v>
      </c>
      <c r="E16" s="20"/>
      <c r="F16" s="20"/>
    </row>
    <row r="18" spans="1:25" ht="24" customHeight="1">
      <c r="A18" s="291" t="s">
        <v>251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</row>
    <row r="19" spans="1:25" ht="17.25">
      <c r="A19" s="291" t="s">
        <v>99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</row>
    <row r="21" spans="1:25" ht="17.25">
      <c r="A21" s="292" t="s">
        <v>0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81.75" customHeight="1">
      <c r="A23" s="272" t="s">
        <v>1</v>
      </c>
      <c r="B23" s="289" t="s">
        <v>2</v>
      </c>
      <c r="C23" s="289" t="s">
        <v>3</v>
      </c>
      <c r="D23" s="272" t="s">
        <v>4</v>
      </c>
      <c r="E23" s="272" t="s">
        <v>5</v>
      </c>
      <c r="F23" s="272" t="s">
        <v>6</v>
      </c>
      <c r="G23" s="272" t="s">
        <v>7</v>
      </c>
      <c r="H23" s="272" t="s">
        <v>8</v>
      </c>
      <c r="I23" s="289" t="s">
        <v>9</v>
      </c>
      <c r="J23" s="276" t="s">
        <v>10</v>
      </c>
      <c r="K23" s="276" t="s">
        <v>11</v>
      </c>
      <c r="L23" s="272" t="s">
        <v>12</v>
      </c>
      <c r="M23" s="272" t="s">
        <v>13</v>
      </c>
      <c r="N23" s="272" t="s">
        <v>14</v>
      </c>
      <c r="O23" s="274" t="s">
        <v>15</v>
      </c>
      <c r="P23" s="274" t="s">
        <v>16</v>
      </c>
      <c r="Q23" s="276" t="s">
        <v>17</v>
      </c>
      <c r="R23" s="276"/>
      <c r="S23" s="276"/>
      <c r="T23" s="276"/>
      <c r="U23" s="276"/>
      <c r="V23" s="276"/>
      <c r="W23" s="272" t="s">
        <v>18</v>
      </c>
      <c r="X23" s="272"/>
      <c r="Y23" s="277" t="s">
        <v>19</v>
      </c>
    </row>
    <row r="24" spans="1:25" ht="12.75">
      <c r="A24" s="273"/>
      <c r="B24" s="293"/>
      <c r="C24" s="293"/>
      <c r="D24" s="272"/>
      <c r="E24" s="273"/>
      <c r="F24" s="272"/>
      <c r="G24" s="272"/>
      <c r="H24" s="272"/>
      <c r="I24" s="290"/>
      <c r="J24" s="280"/>
      <c r="K24" s="280"/>
      <c r="L24" s="273"/>
      <c r="M24" s="273"/>
      <c r="N24" s="273"/>
      <c r="O24" s="275"/>
      <c r="P24" s="275"/>
      <c r="Q24" s="279" t="s">
        <v>20</v>
      </c>
      <c r="R24" s="279" t="s">
        <v>21</v>
      </c>
      <c r="S24" s="279" t="s">
        <v>22</v>
      </c>
      <c r="T24" s="271" t="s">
        <v>23</v>
      </c>
      <c r="U24" s="271" t="s">
        <v>24</v>
      </c>
      <c r="V24" s="271"/>
      <c r="W24" s="272" t="s">
        <v>25</v>
      </c>
      <c r="X24" s="272" t="s">
        <v>26</v>
      </c>
      <c r="Y24" s="278"/>
    </row>
    <row r="25" spans="1:25" ht="26.25" customHeight="1">
      <c r="A25" s="273"/>
      <c r="B25" s="293"/>
      <c r="C25" s="293"/>
      <c r="D25" s="272"/>
      <c r="E25" s="273"/>
      <c r="F25" s="272"/>
      <c r="G25" s="272"/>
      <c r="H25" s="272"/>
      <c r="I25" s="290"/>
      <c r="J25" s="280"/>
      <c r="K25" s="280"/>
      <c r="L25" s="273"/>
      <c r="M25" s="273"/>
      <c r="N25" s="273"/>
      <c r="O25" s="275"/>
      <c r="P25" s="275"/>
      <c r="Q25" s="273"/>
      <c r="R25" s="273"/>
      <c r="S25" s="273"/>
      <c r="T25" s="280"/>
      <c r="U25" s="4" t="s">
        <v>27</v>
      </c>
      <c r="V25" s="4" t="s">
        <v>28</v>
      </c>
      <c r="W25" s="272"/>
      <c r="X25" s="272"/>
      <c r="Y25" s="278"/>
    </row>
    <row r="26" spans="1:25" ht="24.75">
      <c r="A26" s="5" t="s">
        <v>29</v>
      </c>
      <c r="B26" s="5" t="s">
        <v>30</v>
      </c>
      <c r="C26" s="6" t="s">
        <v>31</v>
      </c>
      <c r="D26" s="6" t="s">
        <v>31</v>
      </c>
      <c r="E26" s="6" t="s">
        <v>29</v>
      </c>
      <c r="F26" s="6" t="s">
        <v>32</v>
      </c>
      <c r="G26" s="6" t="s">
        <v>29</v>
      </c>
      <c r="H26" s="6" t="s">
        <v>32</v>
      </c>
      <c r="I26" s="6" t="s">
        <v>33</v>
      </c>
      <c r="J26" s="7" t="s">
        <v>34</v>
      </c>
      <c r="K26" s="6" t="s">
        <v>35</v>
      </c>
      <c r="L26" s="7" t="s">
        <v>36</v>
      </c>
      <c r="M26" s="7" t="s">
        <v>37</v>
      </c>
      <c r="N26" s="6" t="s">
        <v>36</v>
      </c>
      <c r="O26" s="7" t="s">
        <v>38</v>
      </c>
      <c r="P26" s="7" t="s">
        <v>32</v>
      </c>
      <c r="Q26" s="4" t="s">
        <v>39</v>
      </c>
      <c r="R26" s="4" t="s">
        <v>39</v>
      </c>
      <c r="S26" s="4" t="s">
        <v>39</v>
      </c>
      <c r="T26" s="4" t="s">
        <v>39</v>
      </c>
      <c r="U26" s="4" t="s">
        <v>39</v>
      </c>
      <c r="V26" s="6" t="s">
        <v>36</v>
      </c>
      <c r="W26" s="6" t="s">
        <v>29</v>
      </c>
      <c r="X26" s="6" t="s">
        <v>36</v>
      </c>
      <c r="Y26" s="8" t="s">
        <v>40</v>
      </c>
    </row>
    <row r="27" spans="1:25" ht="36" customHeight="1">
      <c r="A27" s="231" t="s">
        <v>344</v>
      </c>
      <c r="B27" s="5" t="s">
        <v>30</v>
      </c>
      <c r="C27" s="9">
        <v>2018</v>
      </c>
      <c r="D27" s="9">
        <v>2020</v>
      </c>
      <c r="E27" s="131" t="s">
        <v>41</v>
      </c>
      <c r="F27" s="10" t="s">
        <v>42</v>
      </c>
      <c r="G27" s="11"/>
      <c r="H27" s="10" t="s">
        <v>42</v>
      </c>
      <c r="I27" s="12" t="s">
        <v>43</v>
      </c>
      <c r="J27" s="118" t="s">
        <v>44</v>
      </c>
      <c r="K27" s="13" t="s">
        <v>45</v>
      </c>
      <c r="L27" s="118" t="s">
        <v>46</v>
      </c>
      <c r="M27" s="10" t="s">
        <v>47</v>
      </c>
      <c r="N27" s="10" t="s">
        <v>48</v>
      </c>
      <c r="O27" s="7">
        <v>12</v>
      </c>
      <c r="P27" s="7" t="s">
        <v>42</v>
      </c>
      <c r="Q27" s="132">
        <v>490000</v>
      </c>
      <c r="R27" s="4">
        <v>0</v>
      </c>
      <c r="S27" s="4">
        <v>0</v>
      </c>
      <c r="T27" s="117">
        <v>490000</v>
      </c>
      <c r="U27" s="4">
        <v>0</v>
      </c>
      <c r="V27" s="6"/>
      <c r="W27" s="71"/>
      <c r="X27" s="6"/>
      <c r="Y27" s="8">
        <v>1</v>
      </c>
    </row>
    <row r="28" spans="1:25" ht="26.25">
      <c r="A28" s="231" t="s">
        <v>345</v>
      </c>
      <c r="B28" s="5" t="s">
        <v>30</v>
      </c>
      <c r="C28" s="9">
        <v>2018</v>
      </c>
      <c r="D28" s="9">
        <v>2020</v>
      </c>
      <c r="E28" s="131" t="s">
        <v>41</v>
      </c>
      <c r="F28" s="10" t="s">
        <v>42</v>
      </c>
      <c r="G28" s="11"/>
      <c r="H28" s="10" t="s">
        <v>42</v>
      </c>
      <c r="I28" s="14" t="s">
        <v>43</v>
      </c>
      <c r="J28" s="118" t="s">
        <v>44</v>
      </c>
      <c r="K28" s="13" t="s">
        <v>49</v>
      </c>
      <c r="L28" s="133" t="s">
        <v>50</v>
      </c>
      <c r="M28" s="10" t="s">
        <v>47</v>
      </c>
      <c r="N28" s="10" t="s">
        <v>51</v>
      </c>
      <c r="O28" s="7">
        <v>12</v>
      </c>
      <c r="P28" s="7" t="s">
        <v>42</v>
      </c>
      <c r="Q28" s="132">
        <v>200000</v>
      </c>
      <c r="R28" s="4">
        <v>0</v>
      </c>
      <c r="S28" s="4">
        <v>0</v>
      </c>
      <c r="T28" s="117">
        <v>200000</v>
      </c>
      <c r="U28" s="4">
        <v>0</v>
      </c>
      <c r="V28" s="6"/>
      <c r="W28" s="71"/>
      <c r="X28" s="6"/>
      <c r="Y28" s="8">
        <v>1</v>
      </c>
    </row>
    <row r="29" spans="1:25" ht="28.5">
      <c r="A29" s="231" t="s">
        <v>346</v>
      </c>
      <c r="B29" s="5" t="s">
        <v>30</v>
      </c>
      <c r="C29" s="9">
        <v>2018</v>
      </c>
      <c r="D29" s="9">
        <v>2020</v>
      </c>
      <c r="E29" s="131" t="s">
        <v>41</v>
      </c>
      <c r="F29" s="10" t="s">
        <v>42</v>
      </c>
      <c r="G29" s="11"/>
      <c r="H29" s="10" t="s">
        <v>42</v>
      </c>
      <c r="I29" s="14" t="s">
        <v>43</v>
      </c>
      <c r="J29" s="118" t="s">
        <v>44</v>
      </c>
      <c r="K29" s="13" t="s">
        <v>52</v>
      </c>
      <c r="L29" s="134" t="s">
        <v>53</v>
      </c>
      <c r="M29" s="10" t="s">
        <v>54</v>
      </c>
      <c r="N29" s="10" t="s">
        <v>55</v>
      </c>
      <c r="O29" s="7">
        <v>12</v>
      </c>
      <c r="P29" s="7" t="s">
        <v>42</v>
      </c>
      <c r="Q29" s="132">
        <v>160000</v>
      </c>
      <c r="R29" s="4">
        <v>0</v>
      </c>
      <c r="S29" s="4">
        <v>0</v>
      </c>
      <c r="T29" s="117">
        <v>160000</v>
      </c>
      <c r="U29" s="4">
        <v>0</v>
      </c>
      <c r="V29" s="6"/>
      <c r="W29" s="71"/>
      <c r="X29" s="6"/>
      <c r="Y29" s="8">
        <v>1</v>
      </c>
    </row>
    <row r="30" spans="1:25" ht="28.5">
      <c r="A30" s="231" t="s">
        <v>347</v>
      </c>
      <c r="B30" s="5" t="s">
        <v>30</v>
      </c>
      <c r="C30" s="9">
        <v>2018</v>
      </c>
      <c r="D30" s="9">
        <v>2020</v>
      </c>
      <c r="E30" s="131" t="s">
        <v>41</v>
      </c>
      <c r="F30" s="10" t="s">
        <v>42</v>
      </c>
      <c r="G30" s="11"/>
      <c r="H30" s="10" t="s">
        <v>42</v>
      </c>
      <c r="I30" s="14" t="s">
        <v>43</v>
      </c>
      <c r="J30" s="118" t="s">
        <v>44</v>
      </c>
      <c r="K30" s="13" t="s">
        <v>49</v>
      </c>
      <c r="L30" s="134" t="s">
        <v>56</v>
      </c>
      <c r="M30" s="10" t="s">
        <v>47</v>
      </c>
      <c r="N30" s="10" t="s">
        <v>48</v>
      </c>
      <c r="O30" s="7">
        <v>12</v>
      </c>
      <c r="P30" s="7" t="s">
        <v>42</v>
      </c>
      <c r="Q30" s="132">
        <v>170000</v>
      </c>
      <c r="R30" s="4">
        <v>0</v>
      </c>
      <c r="S30" s="4">
        <v>0</v>
      </c>
      <c r="T30" s="117">
        <v>170000</v>
      </c>
      <c r="U30" s="4">
        <v>0</v>
      </c>
      <c r="V30" s="6"/>
      <c r="W30" s="71"/>
      <c r="X30" s="6"/>
      <c r="Y30" s="8">
        <v>1</v>
      </c>
    </row>
    <row r="31" spans="1:25" ht="22.5" customHeight="1">
      <c r="A31" s="231" t="s">
        <v>348</v>
      </c>
      <c r="B31" s="5" t="s">
        <v>30</v>
      </c>
      <c r="C31" s="9">
        <v>2018</v>
      </c>
      <c r="D31" s="9">
        <v>2020</v>
      </c>
      <c r="E31" s="131" t="s">
        <v>41</v>
      </c>
      <c r="F31" s="10" t="s">
        <v>42</v>
      </c>
      <c r="G31" s="11"/>
      <c r="H31" s="10" t="s">
        <v>42</v>
      </c>
      <c r="I31" s="14" t="s">
        <v>43</v>
      </c>
      <c r="J31" s="118" t="s">
        <v>44</v>
      </c>
      <c r="K31" s="13" t="s">
        <v>57</v>
      </c>
      <c r="L31" s="134" t="s">
        <v>58</v>
      </c>
      <c r="M31" s="10" t="s">
        <v>54</v>
      </c>
      <c r="N31" s="10" t="s">
        <v>59</v>
      </c>
      <c r="O31" s="7">
        <v>12</v>
      </c>
      <c r="P31" s="7" t="s">
        <v>42</v>
      </c>
      <c r="Q31" s="132">
        <v>180000</v>
      </c>
      <c r="R31" s="4">
        <v>0</v>
      </c>
      <c r="S31" s="4">
        <v>0</v>
      </c>
      <c r="T31" s="117">
        <v>180000</v>
      </c>
      <c r="U31" s="4">
        <v>0</v>
      </c>
      <c r="V31" s="6"/>
      <c r="W31" s="71"/>
      <c r="X31" s="6"/>
      <c r="Y31" s="8">
        <v>1</v>
      </c>
    </row>
    <row r="32" spans="1:25" ht="22.5" customHeight="1">
      <c r="A32" s="231" t="s">
        <v>343</v>
      </c>
      <c r="B32" s="5" t="s">
        <v>30</v>
      </c>
      <c r="C32" s="9">
        <v>2018</v>
      </c>
      <c r="D32" s="9">
        <v>2020</v>
      </c>
      <c r="E32" s="131" t="s">
        <v>41</v>
      </c>
      <c r="F32" s="10" t="s">
        <v>42</v>
      </c>
      <c r="G32" s="11"/>
      <c r="H32" s="10" t="s">
        <v>42</v>
      </c>
      <c r="I32" s="14" t="s">
        <v>43</v>
      </c>
      <c r="J32" s="118" t="s">
        <v>44</v>
      </c>
      <c r="K32" s="13" t="s">
        <v>352</v>
      </c>
      <c r="L32" t="s">
        <v>342</v>
      </c>
      <c r="M32" s="10" t="s">
        <v>47</v>
      </c>
      <c r="N32" s="10" t="s">
        <v>353</v>
      </c>
      <c r="O32" s="7">
        <v>12</v>
      </c>
      <c r="P32" s="7" t="s">
        <v>42</v>
      </c>
      <c r="Q32" s="132">
        <v>170000</v>
      </c>
      <c r="R32" s="4">
        <v>0</v>
      </c>
      <c r="S32" s="4">
        <v>0</v>
      </c>
      <c r="T32" s="117">
        <v>170000</v>
      </c>
      <c r="U32" s="4">
        <v>0</v>
      </c>
      <c r="V32" s="6"/>
      <c r="W32" s="130"/>
      <c r="X32" s="6"/>
      <c r="Y32" s="8"/>
    </row>
    <row r="33" spans="1:25" ht="42.75">
      <c r="A33" s="231" t="s">
        <v>349</v>
      </c>
      <c r="B33" s="5" t="s">
        <v>30</v>
      </c>
      <c r="C33" s="9">
        <v>2018</v>
      </c>
      <c r="D33" s="9">
        <v>2020</v>
      </c>
      <c r="E33" s="14" t="s">
        <v>41</v>
      </c>
      <c r="F33" s="10" t="s">
        <v>42</v>
      </c>
      <c r="G33" s="11"/>
      <c r="H33" s="10" t="s">
        <v>42</v>
      </c>
      <c r="I33" s="14" t="s">
        <v>43</v>
      </c>
      <c r="J33" s="118" t="s">
        <v>60</v>
      </c>
      <c r="K33" s="13" t="s">
        <v>61</v>
      </c>
      <c r="L33" s="135" t="s">
        <v>62</v>
      </c>
      <c r="M33" s="10" t="s">
        <v>47</v>
      </c>
      <c r="N33" s="10" t="s">
        <v>59</v>
      </c>
      <c r="O33" s="7">
        <v>12</v>
      </c>
      <c r="P33" s="7" t="s">
        <v>42</v>
      </c>
      <c r="Q33" s="132">
        <v>45000</v>
      </c>
      <c r="R33" s="4">
        <v>0</v>
      </c>
      <c r="S33" s="4">
        <v>0</v>
      </c>
      <c r="T33" s="117">
        <v>45000</v>
      </c>
      <c r="U33" s="4">
        <v>0</v>
      </c>
      <c r="V33" s="6"/>
      <c r="W33" s="71"/>
      <c r="X33" s="6"/>
      <c r="Y33" s="8"/>
    </row>
    <row r="34" spans="1:25" ht="42.75">
      <c r="A34" s="231" t="s">
        <v>350</v>
      </c>
      <c r="B34" s="5" t="s">
        <v>30</v>
      </c>
      <c r="C34" s="9">
        <v>2018</v>
      </c>
      <c r="D34" s="9">
        <v>2020</v>
      </c>
      <c r="E34" s="14" t="s">
        <v>41</v>
      </c>
      <c r="F34" s="10" t="s">
        <v>42</v>
      </c>
      <c r="G34" s="11"/>
      <c r="H34" s="10" t="s">
        <v>42</v>
      </c>
      <c r="I34" s="14" t="s">
        <v>43</v>
      </c>
      <c r="J34" s="118" t="s">
        <v>60</v>
      </c>
      <c r="K34" s="13" t="s">
        <v>63</v>
      </c>
      <c r="L34" s="134" t="s">
        <v>64</v>
      </c>
      <c r="M34" s="10" t="s">
        <v>54</v>
      </c>
      <c r="N34" s="10" t="s">
        <v>48</v>
      </c>
      <c r="O34" s="7">
        <v>12</v>
      </c>
      <c r="P34" s="7" t="s">
        <v>42</v>
      </c>
      <c r="Q34" s="132">
        <v>200000</v>
      </c>
      <c r="R34" s="4">
        <v>0</v>
      </c>
      <c r="S34" s="4">
        <v>0</v>
      </c>
      <c r="T34" s="117">
        <v>200000</v>
      </c>
      <c r="U34" s="4">
        <v>0</v>
      </c>
      <c r="V34" s="6"/>
      <c r="W34" s="71"/>
      <c r="X34" s="6"/>
      <c r="Y34" s="8"/>
    </row>
    <row r="35" spans="1:25" ht="28.5">
      <c r="A35" s="231" t="s">
        <v>351</v>
      </c>
      <c r="B35" s="5" t="s">
        <v>30</v>
      </c>
      <c r="C35" s="136">
        <v>2018</v>
      </c>
      <c r="D35" s="136">
        <v>2020</v>
      </c>
      <c r="E35" s="137" t="s">
        <v>41</v>
      </c>
      <c r="F35" s="10" t="s">
        <v>42</v>
      </c>
      <c r="G35" s="11"/>
      <c r="H35" s="138" t="s">
        <v>42</v>
      </c>
      <c r="I35" s="137" t="s">
        <v>43</v>
      </c>
      <c r="J35" s="139" t="s">
        <v>44</v>
      </c>
      <c r="K35" s="140" t="s">
        <v>49</v>
      </c>
      <c r="L35" s="141" t="s">
        <v>227</v>
      </c>
      <c r="M35" s="138" t="s">
        <v>47</v>
      </c>
      <c r="N35" s="138" t="s">
        <v>48</v>
      </c>
      <c r="O35" s="142">
        <v>12</v>
      </c>
      <c r="P35" s="7"/>
      <c r="Q35" s="143">
        <v>326000</v>
      </c>
      <c r="R35" s="4"/>
      <c r="S35" s="4"/>
      <c r="T35" s="143">
        <v>326000</v>
      </c>
      <c r="U35" s="4">
        <v>0</v>
      </c>
      <c r="V35" s="6"/>
      <c r="W35" s="130"/>
      <c r="X35" s="6"/>
      <c r="Y35" s="8"/>
    </row>
    <row r="36" spans="1:25" ht="14.25">
      <c r="A36" s="231" t="s">
        <v>354</v>
      </c>
      <c r="B36" s="75" t="s">
        <v>30</v>
      </c>
      <c r="C36" s="9">
        <v>2020</v>
      </c>
      <c r="D36" s="9">
        <v>2020</v>
      </c>
      <c r="E36" s="131" t="s">
        <v>41</v>
      </c>
      <c r="F36" s="10" t="s">
        <v>42</v>
      </c>
      <c r="G36" s="11"/>
      <c r="H36" s="10" t="s">
        <v>42</v>
      </c>
      <c r="I36" s="12" t="s">
        <v>43</v>
      </c>
      <c r="J36" s="118" t="s">
        <v>44</v>
      </c>
      <c r="K36" s="13" t="s">
        <v>52</v>
      </c>
      <c r="L36" s="118" t="s">
        <v>244</v>
      </c>
      <c r="M36" s="10" t="s">
        <v>47</v>
      </c>
      <c r="N36" s="10" t="s">
        <v>48</v>
      </c>
      <c r="O36" s="7">
        <v>12</v>
      </c>
      <c r="P36" s="7" t="s">
        <v>42</v>
      </c>
      <c r="Q36" s="132">
        <v>200000</v>
      </c>
      <c r="R36" s="4">
        <v>0</v>
      </c>
      <c r="S36" s="4">
        <v>0</v>
      </c>
      <c r="T36" s="117">
        <v>200000</v>
      </c>
      <c r="U36" s="4">
        <v>0</v>
      </c>
      <c r="V36" s="6"/>
      <c r="W36" s="71"/>
      <c r="X36" s="6"/>
      <c r="Y36" s="8"/>
    </row>
    <row r="37" spans="1:25" ht="14.25">
      <c r="A37" t="s">
        <v>355</v>
      </c>
      <c r="B37" s="75" t="s">
        <v>30</v>
      </c>
      <c r="C37" s="9">
        <v>2020</v>
      </c>
      <c r="D37" s="9">
        <v>2020</v>
      </c>
      <c r="E37" s="131" t="s">
        <v>245</v>
      </c>
      <c r="F37" s="10" t="s">
        <v>42</v>
      </c>
      <c r="G37" s="11"/>
      <c r="H37" s="10" t="s">
        <v>42</v>
      </c>
      <c r="I37" s="14" t="s">
        <v>43</v>
      </c>
      <c r="J37" s="139" t="s">
        <v>44</v>
      </c>
      <c r="K37" s="13" t="s">
        <v>52</v>
      </c>
      <c r="L37" s="144" t="s">
        <v>246</v>
      </c>
      <c r="M37" s="138" t="s">
        <v>47</v>
      </c>
      <c r="N37" s="10" t="s">
        <v>55</v>
      </c>
      <c r="O37" s="7">
        <v>12</v>
      </c>
      <c r="P37" s="7"/>
      <c r="Q37" s="132">
        <v>500000</v>
      </c>
      <c r="R37" s="4">
        <v>0</v>
      </c>
      <c r="S37" s="4">
        <v>0</v>
      </c>
      <c r="T37" s="132">
        <v>500000</v>
      </c>
      <c r="U37" s="4">
        <v>0</v>
      </c>
      <c r="V37" s="6"/>
      <c r="W37" s="71"/>
      <c r="X37" s="6"/>
      <c r="Y37" s="8"/>
    </row>
    <row r="38" spans="1:25" ht="14.25">
      <c r="A38" t="s">
        <v>356</v>
      </c>
      <c r="B38" s="75" t="s">
        <v>30</v>
      </c>
      <c r="C38" s="9">
        <v>2020</v>
      </c>
      <c r="D38" s="9">
        <v>2020</v>
      </c>
      <c r="E38" s="131" t="s">
        <v>245</v>
      </c>
      <c r="F38" s="10" t="s">
        <v>42</v>
      </c>
      <c r="G38" s="11"/>
      <c r="H38" s="138" t="s">
        <v>42</v>
      </c>
      <c r="I38" s="137" t="s">
        <v>43</v>
      </c>
      <c r="J38" s="118" t="s">
        <v>44</v>
      </c>
      <c r="K38" s="13" t="s">
        <v>52</v>
      </c>
      <c r="L38" s="144" t="s">
        <v>247</v>
      </c>
      <c r="M38" s="10" t="s">
        <v>47</v>
      </c>
      <c r="N38" s="10" t="s">
        <v>55</v>
      </c>
      <c r="O38" s="142">
        <v>12</v>
      </c>
      <c r="P38" s="7"/>
      <c r="Q38" s="132">
        <v>200000</v>
      </c>
      <c r="R38" s="4">
        <v>0</v>
      </c>
      <c r="S38" s="4">
        <v>0</v>
      </c>
      <c r="T38" s="132">
        <v>200000</v>
      </c>
      <c r="U38" s="4">
        <v>0</v>
      </c>
      <c r="V38" s="6"/>
      <c r="W38" s="71"/>
      <c r="X38" s="6"/>
      <c r="Y38" s="8"/>
    </row>
    <row r="39" spans="1:25" ht="34.5" customHeight="1">
      <c r="A39" s="231" t="s">
        <v>357</v>
      </c>
      <c r="B39" s="75" t="s">
        <v>30</v>
      </c>
      <c r="C39" s="9">
        <v>2020</v>
      </c>
      <c r="D39" s="9">
        <v>2020</v>
      </c>
      <c r="E39" s="131" t="s">
        <v>245</v>
      </c>
      <c r="F39" s="10" t="s">
        <v>42</v>
      </c>
      <c r="G39" s="11"/>
      <c r="H39" s="10" t="s">
        <v>42</v>
      </c>
      <c r="I39" s="12" t="s">
        <v>43</v>
      </c>
      <c r="J39" s="139" t="s">
        <v>44</v>
      </c>
      <c r="K39" s="13" t="s">
        <v>248</v>
      </c>
      <c r="L39" s="144" t="s">
        <v>249</v>
      </c>
      <c r="M39" s="138" t="s">
        <v>47</v>
      </c>
      <c r="N39" s="10" t="s">
        <v>55</v>
      </c>
      <c r="O39" s="7">
        <v>12</v>
      </c>
      <c r="P39" s="7"/>
      <c r="Q39" s="132">
        <v>80000</v>
      </c>
      <c r="R39" s="4">
        <v>0</v>
      </c>
      <c r="S39" s="4">
        <v>0</v>
      </c>
      <c r="T39" s="132">
        <v>80000</v>
      </c>
      <c r="U39" s="4">
        <v>0</v>
      </c>
      <c r="V39" s="11"/>
      <c r="W39" s="11"/>
      <c r="X39" s="11"/>
      <c r="Y39" s="11"/>
    </row>
    <row r="40" spans="1:25" ht="34.5" customHeight="1">
      <c r="A40" s="145"/>
      <c r="B40" s="146"/>
      <c r="C40" s="147"/>
      <c r="D40" s="147"/>
      <c r="E40" s="148"/>
      <c r="F40" s="149"/>
      <c r="G40" s="145"/>
      <c r="H40" s="149"/>
      <c r="I40" s="150"/>
      <c r="J40" s="151"/>
      <c r="K40" s="152"/>
      <c r="L40" s="153"/>
      <c r="M40" s="154"/>
      <c r="N40" s="149"/>
      <c r="O40" s="155"/>
      <c r="P40" s="155"/>
      <c r="Q40" s="157">
        <f>SUM(Q27:Q39)</f>
        <v>2921000</v>
      </c>
      <c r="R40" s="157">
        <f>SUM(R27:R39)</f>
        <v>0</v>
      </c>
      <c r="S40" s="157">
        <f>SUM(S27:S39)</f>
        <v>0</v>
      </c>
      <c r="T40" s="157">
        <f>SUM(T27:T39)</f>
        <v>2921000</v>
      </c>
      <c r="U40" s="156"/>
      <c r="V40" s="145"/>
      <c r="W40" s="145"/>
      <c r="X40" s="145"/>
      <c r="Y40" s="145"/>
    </row>
    <row r="41" spans="1:12" ht="12.75">
      <c r="A41" s="296" t="s">
        <v>65</v>
      </c>
      <c r="B41" s="296"/>
      <c r="C41" s="296"/>
      <c r="D41" s="361"/>
      <c r="E41" s="361"/>
      <c r="F41" s="361"/>
      <c r="G41" s="361"/>
      <c r="H41" s="361"/>
      <c r="I41" s="361"/>
      <c r="J41" s="361"/>
      <c r="K41" s="361"/>
      <c r="L41" s="361"/>
    </row>
    <row r="42" spans="1:24" ht="12.75">
      <c r="A42" s="17" t="s">
        <v>66</v>
      </c>
      <c r="B42" s="17"/>
      <c r="C42" s="17"/>
      <c r="D42" s="3"/>
      <c r="E42" s="3"/>
      <c r="F42" s="3"/>
      <c r="G42" s="3"/>
      <c r="H42" s="3"/>
      <c r="I42" s="3"/>
      <c r="J42" s="3"/>
      <c r="K42" s="3"/>
      <c r="L42" s="3"/>
      <c r="X42" s="18" t="s">
        <v>67</v>
      </c>
    </row>
    <row r="43" spans="1:24" ht="12.75">
      <c r="A43" s="362" t="s">
        <v>68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Q43" s="18"/>
      <c r="X43" s="18" t="s">
        <v>69</v>
      </c>
    </row>
    <row r="44" spans="1:25" ht="12.75" customHeight="1">
      <c r="A44" s="363" t="s">
        <v>70</v>
      </c>
      <c r="B44" s="363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Q44" s="18"/>
      <c r="Y44" s="18"/>
    </row>
    <row r="45" spans="1:25" ht="12.75" customHeight="1">
      <c r="A45" s="364" t="s">
        <v>71</v>
      </c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Y45" s="18"/>
    </row>
    <row r="46" spans="1:13" ht="12.75" customHeight="1">
      <c r="A46" s="365" t="s">
        <v>72</v>
      </c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</row>
    <row r="47" spans="1:12" ht="12.75" customHeight="1">
      <c r="A47" s="362" t="s">
        <v>73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19"/>
    </row>
    <row r="48" spans="1:11" ht="12.75" customHeight="1">
      <c r="A48" s="362" t="s">
        <v>74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</row>
    <row r="49" spans="1:14" ht="12.75" customHeight="1">
      <c r="A49" s="362" t="s">
        <v>75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</row>
    <row r="50" spans="1:14" ht="12.75" customHeight="1">
      <c r="A50" s="362" t="s">
        <v>76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</row>
    <row r="51" spans="1:14" ht="12" customHeight="1">
      <c r="A51" s="362" t="s">
        <v>77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</row>
    <row r="52" spans="1:14" ht="12.75" customHeight="1">
      <c r="A52" s="362" t="s">
        <v>78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</row>
    <row r="53" spans="1:24" s="20" customFormat="1" ht="12.75" customHeight="1">
      <c r="A53" s="362" t="s">
        <v>79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P53" s="1"/>
      <c r="Q53" s="1"/>
      <c r="R53" s="1"/>
      <c r="S53" s="1"/>
      <c r="T53" s="1"/>
      <c r="U53" s="1"/>
      <c r="V53" s="1"/>
      <c r="W53" s="1"/>
      <c r="X53" s="1"/>
    </row>
    <row r="54" spans="1:24" s="20" customFormat="1" ht="12.75" customHeight="1">
      <c r="A54" s="362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P54" s="1"/>
      <c r="Q54" s="1"/>
      <c r="R54" s="1"/>
      <c r="S54" s="1"/>
      <c r="T54" s="1"/>
      <c r="U54" s="1"/>
      <c r="V54" s="1"/>
      <c r="W54" s="1"/>
      <c r="X54" s="1"/>
    </row>
    <row r="55" spans="1:24" s="20" customFormat="1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P55" s="1"/>
      <c r="Q55" s="1"/>
      <c r="R55" s="1"/>
      <c r="S55" s="1"/>
      <c r="T55" s="1"/>
      <c r="U55" s="1"/>
      <c r="V55" s="1"/>
      <c r="W55" s="1"/>
      <c r="X55" s="1"/>
    </row>
    <row r="56" ht="12" customHeight="1">
      <c r="A56" s="22" t="s">
        <v>37</v>
      </c>
    </row>
    <row r="57" spans="1:10" ht="12.75" customHeight="1">
      <c r="A57" s="366" t="s">
        <v>80</v>
      </c>
      <c r="B57" s="366"/>
      <c r="J57" s="23"/>
    </row>
    <row r="58" spans="1:2" ht="12.75">
      <c r="A58" s="366" t="s">
        <v>81</v>
      </c>
      <c r="B58" s="366"/>
    </row>
    <row r="59" spans="1:2" ht="12.75" customHeight="1">
      <c r="A59" s="366" t="s">
        <v>82</v>
      </c>
      <c r="B59" s="366"/>
    </row>
    <row r="60" ht="12.75" customHeight="1"/>
    <row r="61" spans="1:24" ht="12.75" customHeight="1">
      <c r="A61" s="24" t="s">
        <v>40</v>
      </c>
      <c r="B61" s="20"/>
      <c r="C61" s="20"/>
      <c r="D61" s="20"/>
      <c r="W61" s="20"/>
      <c r="X61" s="20"/>
    </row>
    <row r="62" spans="1:24" s="20" customFormat="1" ht="14.25" customHeight="1">
      <c r="A62" s="295" t="s">
        <v>83</v>
      </c>
      <c r="B62" s="295"/>
      <c r="C62" s="295"/>
      <c r="D62" s="295"/>
      <c r="E62" s="295"/>
      <c r="F62" s="21"/>
      <c r="G62" s="21"/>
      <c r="H62" s="21"/>
      <c r="I62" s="21"/>
      <c r="J62" s="21"/>
      <c r="K62" s="21"/>
      <c r="L62" s="21"/>
      <c r="M62" s="2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14" ht="14.25" customHeight="1">
      <c r="A63" s="295" t="s">
        <v>84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</row>
    <row r="64" spans="1:10" ht="14.25" customHeight="1">
      <c r="A64" s="295" t="s">
        <v>85</v>
      </c>
      <c r="B64" s="295"/>
      <c r="C64" s="295"/>
      <c r="D64" s="295"/>
      <c r="E64" s="295"/>
      <c r="F64" s="295"/>
      <c r="J64" s="23"/>
    </row>
    <row r="65" spans="1:6" ht="14.25" customHeight="1">
      <c r="A65" s="295" t="s">
        <v>86</v>
      </c>
      <c r="B65" s="295"/>
      <c r="C65" s="295"/>
      <c r="D65" s="295"/>
      <c r="E65" s="295"/>
      <c r="F65" s="295"/>
    </row>
    <row r="66" spans="1:15" ht="14.25" customHeight="1">
      <c r="A66" s="295" t="s">
        <v>87</v>
      </c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</row>
    <row r="68" ht="12.75">
      <c r="A68" s="24" t="s">
        <v>88</v>
      </c>
    </row>
    <row r="69" spans="1:2" ht="12.75" customHeight="1">
      <c r="A69" s="19" t="s">
        <v>89</v>
      </c>
      <c r="B69" s="19"/>
    </row>
    <row r="70" ht="12.75">
      <c r="A70" s="1" t="s">
        <v>90</v>
      </c>
    </row>
    <row r="71" ht="12.75">
      <c r="A71" s="1" t="s">
        <v>91</v>
      </c>
    </row>
    <row r="72" ht="12.75">
      <c r="A72" s="1" t="s">
        <v>92</v>
      </c>
    </row>
    <row r="73" spans="1:2" ht="13.5" customHeight="1">
      <c r="A73" s="366" t="s">
        <v>93</v>
      </c>
      <c r="B73" s="366"/>
    </row>
    <row r="74" ht="12.75">
      <c r="A74" s="1" t="s">
        <v>94</v>
      </c>
    </row>
    <row r="75" ht="12.75">
      <c r="A75" s="1" t="s">
        <v>95</v>
      </c>
    </row>
    <row r="76" ht="12.75">
      <c r="A76" s="1" t="s">
        <v>96</v>
      </c>
    </row>
    <row r="77" ht="12.75">
      <c r="A77" s="1" t="s">
        <v>97</v>
      </c>
    </row>
    <row r="78" ht="12.75">
      <c r="A78" s="1" t="s">
        <v>98</v>
      </c>
    </row>
  </sheetData>
  <sheetProtection/>
  <mergeCells count="58">
    <mergeCell ref="A73:B73"/>
    <mergeCell ref="A1:F1"/>
    <mergeCell ref="A2:F2"/>
    <mergeCell ref="A3:D3"/>
    <mergeCell ref="A6:A8"/>
    <mergeCell ref="B6:D6"/>
    <mergeCell ref="B7:C7"/>
    <mergeCell ref="D7:D8"/>
    <mergeCell ref="A59:B59"/>
    <mergeCell ref="A62:E62"/>
    <mergeCell ref="A63:N63"/>
    <mergeCell ref="A64:F64"/>
    <mergeCell ref="A65:F65"/>
    <mergeCell ref="A66:O66"/>
    <mergeCell ref="A51:N51"/>
    <mergeCell ref="A52:N52"/>
    <mergeCell ref="A54:N54"/>
    <mergeCell ref="A57:B57"/>
    <mergeCell ref="A58:B58"/>
    <mergeCell ref="A53:N53"/>
    <mergeCell ref="A45:T45"/>
    <mergeCell ref="A46:M46"/>
    <mergeCell ref="A47:K47"/>
    <mergeCell ref="A48:K48"/>
    <mergeCell ref="A49:N49"/>
    <mergeCell ref="A50:N50"/>
    <mergeCell ref="A41:L41"/>
    <mergeCell ref="A43:L43"/>
    <mergeCell ref="T24:T25"/>
    <mergeCell ref="U24:V24"/>
    <mergeCell ref="A44:O44"/>
    <mergeCell ref="N23:N25"/>
    <mergeCell ref="O23:O25"/>
    <mergeCell ref="P23:P25"/>
    <mergeCell ref="S24:S25"/>
    <mergeCell ref="Q23:V23"/>
    <mergeCell ref="H23:H25"/>
    <mergeCell ref="I23:I25"/>
    <mergeCell ref="J23:J25"/>
    <mergeCell ref="K23:K25"/>
    <mergeCell ref="L23:L25"/>
    <mergeCell ref="M23:M25"/>
    <mergeCell ref="A18:Y18"/>
    <mergeCell ref="A19:Y19"/>
    <mergeCell ref="A21:Y21"/>
    <mergeCell ref="A23:A25"/>
    <mergeCell ref="B23:B25"/>
    <mergeCell ref="C23:C25"/>
    <mergeCell ref="D23:D25"/>
    <mergeCell ref="E23:E25"/>
    <mergeCell ref="F23:F25"/>
    <mergeCell ref="G23:G25"/>
    <mergeCell ref="W23:X23"/>
    <mergeCell ref="Y23:Y25"/>
    <mergeCell ref="Q24:Q25"/>
    <mergeCell ref="R24:R25"/>
    <mergeCell ref="W24:W25"/>
    <mergeCell ref="X24:X2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7">
      <selection activeCell="C27" sqref="C27"/>
    </sheetView>
  </sheetViews>
  <sheetFormatPr defaultColWidth="9.140625" defaultRowHeight="15"/>
  <cols>
    <col min="1" max="1" width="30.7109375" style="1" customWidth="1"/>
    <col min="2" max="2" width="17.7109375" style="1" customWidth="1"/>
    <col min="3" max="3" width="14.421875" style="1" customWidth="1"/>
    <col min="4" max="4" width="15.8515625" style="1" customWidth="1"/>
    <col min="5" max="5" width="17.00390625" style="1" customWidth="1"/>
    <col min="6" max="6" width="21.00390625" style="1" customWidth="1"/>
    <col min="7" max="7" width="18.8515625" style="1" customWidth="1"/>
    <col min="8" max="8" width="12.140625" style="1" customWidth="1"/>
    <col min="9" max="9" width="14.00390625" style="1" customWidth="1"/>
    <col min="10" max="10" width="14.421875" style="1" customWidth="1"/>
    <col min="11" max="11" width="16.140625" style="1" customWidth="1"/>
    <col min="12" max="12" width="34.28125" style="1" customWidth="1"/>
    <col min="13" max="13" width="12.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9.140625" style="1" customWidth="1"/>
  </cols>
  <sheetData>
    <row r="1" spans="1:6" ht="38.25" customHeight="1">
      <c r="A1" s="281" t="s">
        <v>250</v>
      </c>
      <c r="B1" s="281"/>
      <c r="C1" s="281"/>
      <c r="D1" s="281"/>
      <c r="E1" s="281"/>
      <c r="F1" s="281"/>
    </row>
    <row r="2" spans="1:6" ht="17.25">
      <c r="A2" s="282" t="s">
        <v>158</v>
      </c>
      <c r="B2" s="282"/>
      <c r="C2" s="282"/>
      <c r="D2" s="282"/>
      <c r="E2" s="282"/>
      <c r="F2" s="282"/>
    </row>
    <row r="3" spans="1:6" ht="15">
      <c r="A3" s="261" t="s">
        <v>101</v>
      </c>
      <c r="B3" s="367"/>
      <c r="C3" s="367"/>
      <c r="D3" s="367"/>
      <c r="E3" s="20"/>
      <c r="F3" s="20"/>
    </row>
    <row r="4" spans="1:6" ht="12.75">
      <c r="A4" s="262" t="s">
        <v>117</v>
      </c>
      <c r="B4" s="367"/>
      <c r="C4" s="367"/>
      <c r="D4" s="367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368" t="s">
        <v>102</v>
      </c>
      <c r="B6" s="368" t="s">
        <v>103</v>
      </c>
      <c r="C6" s="369"/>
      <c r="D6" s="369"/>
      <c r="E6" s="20"/>
      <c r="F6" s="20"/>
    </row>
    <row r="7" spans="1:6" ht="12.75">
      <c r="A7" s="369"/>
      <c r="B7" s="368" t="s">
        <v>104</v>
      </c>
      <c r="C7" s="369"/>
      <c r="D7" s="368" t="s">
        <v>105</v>
      </c>
      <c r="E7" s="20"/>
      <c r="F7" s="20"/>
    </row>
    <row r="8" spans="1:6" ht="12.75">
      <c r="A8" s="369"/>
      <c r="B8" s="25" t="s">
        <v>20</v>
      </c>
      <c r="C8" s="25" t="s">
        <v>21</v>
      </c>
      <c r="D8" s="369"/>
      <c r="E8" s="20"/>
      <c r="F8" s="20"/>
    </row>
    <row r="9" spans="1:6" ht="37.5">
      <c r="A9" s="28" t="s">
        <v>106</v>
      </c>
      <c r="B9" s="27" t="s">
        <v>107</v>
      </c>
      <c r="C9" s="27" t="s">
        <v>107</v>
      </c>
      <c r="D9" s="27" t="s">
        <v>107</v>
      </c>
      <c r="E9" s="20"/>
      <c r="F9" s="20"/>
    </row>
    <row r="10" spans="1:6" ht="37.5">
      <c r="A10" s="28" t="s">
        <v>108</v>
      </c>
      <c r="B10" s="27" t="s">
        <v>107</v>
      </c>
      <c r="C10" s="27" t="s">
        <v>107</v>
      </c>
      <c r="D10" s="27" t="s">
        <v>107</v>
      </c>
      <c r="E10" s="20"/>
      <c r="F10" s="20"/>
    </row>
    <row r="11" spans="1:6" ht="24.75">
      <c r="A11" s="28" t="s">
        <v>109</v>
      </c>
      <c r="B11" s="27" t="s">
        <v>107</v>
      </c>
      <c r="C11" s="27" t="s">
        <v>107</v>
      </c>
      <c r="D11" s="27" t="s">
        <v>107</v>
      </c>
      <c r="E11" s="20"/>
      <c r="F11" s="20"/>
    </row>
    <row r="12" spans="1:6" ht="12.75">
      <c r="A12" s="26" t="s">
        <v>110</v>
      </c>
      <c r="B12" s="65">
        <f>SUM(Q28)</f>
        <v>55000</v>
      </c>
      <c r="C12" s="65">
        <f>SUM(R28)</f>
        <v>0</v>
      </c>
      <c r="D12" s="27">
        <f>SUM(B12:C12)</f>
        <v>55000</v>
      </c>
      <c r="E12" s="20"/>
      <c r="F12" s="20"/>
    </row>
    <row r="13" spans="1:6" ht="75">
      <c r="A13" s="28" t="s">
        <v>111</v>
      </c>
      <c r="B13" s="27" t="s">
        <v>107</v>
      </c>
      <c r="C13" s="27" t="s">
        <v>107</v>
      </c>
      <c r="D13" s="27" t="s">
        <v>107</v>
      </c>
      <c r="E13" s="20"/>
      <c r="F13" s="20"/>
    </row>
    <row r="14" spans="1:6" ht="37.5">
      <c r="A14" s="28" t="s">
        <v>112</v>
      </c>
      <c r="B14" s="27" t="s">
        <v>107</v>
      </c>
      <c r="C14" s="27" t="s">
        <v>107</v>
      </c>
      <c r="D14" s="27" t="s">
        <v>107</v>
      </c>
      <c r="E14" s="20"/>
      <c r="F14" s="20"/>
    </row>
    <row r="15" spans="1:6" ht="12.75">
      <c r="A15" s="26" t="s">
        <v>113</v>
      </c>
      <c r="B15" s="27" t="s">
        <v>107</v>
      </c>
      <c r="C15" s="27" t="s">
        <v>107</v>
      </c>
      <c r="D15" s="27" t="s">
        <v>107</v>
      </c>
      <c r="E15" s="20"/>
      <c r="F15" s="20"/>
    </row>
    <row r="16" spans="1:6" ht="28.5" customHeight="1">
      <c r="A16" s="29" t="s">
        <v>114</v>
      </c>
      <c r="B16" s="27">
        <f>B12</f>
        <v>55000</v>
      </c>
      <c r="C16" s="27">
        <f>C12</f>
        <v>0</v>
      </c>
      <c r="D16" s="27">
        <f>D12</f>
        <v>55000</v>
      </c>
      <c r="E16" s="20"/>
      <c r="F16" s="20"/>
    </row>
    <row r="17" spans="1:6" ht="12.75">
      <c r="A17" s="58"/>
      <c r="B17" s="59"/>
      <c r="C17" s="59"/>
      <c r="D17" s="59"/>
      <c r="E17" s="20"/>
      <c r="F17" s="20"/>
    </row>
    <row r="18" spans="1:25" ht="24" customHeight="1">
      <c r="A18" s="291" t="s">
        <v>229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</row>
    <row r="19" spans="1:25" ht="17.25">
      <c r="A19" s="291" t="s">
        <v>158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</row>
    <row r="21" spans="1:25" ht="17.25">
      <c r="A21" s="292" t="s">
        <v>0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</row>
    <row r="22" spans="1:20" ht="17.25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5" ht="81.75" customHeight="1">
      <c r="A23" s="272" t="s">
        <v>1</v>
      </c>
      <c r="B23" s="289" t="s">
        <v>2</v>
      </c>
      <c r="C23" s="289" t="s">
        <v>3</v>
      </c>
      <c r="D23" s="272" t="s">
        <v>4</v>
      </c>
      <c r="E23" s="272" t="s">
        <v>5</v>
      </c>
      <c r="F23" s="272" t="s">
        <v>6</v>
      </c>
      <c r="G23" s="272" t="s">
        <v>7</v>
      </c>
      <c r="H23" s="272" t="s">
        <v>8</v>
      </c>
      <c r="I23" s="289" t="s">
        <v>9</v>
      </c>
      <c r="J23" s="276" t="s">
        <v>10</v>
      </c>
      <c r="K23" s="276" t="s">
        <v>11</v>
      </c>
      <c r="L23" s="272" t="s">
        <v>12</v>
      </c>
      <c r="M23" s="272" t="s">
        <v>13</v>
      </c>
      <c r="N23" s="272" t="s">
        <v>14</v>
      </c>
      <c r="O23" s="274" t="s">
        <v>15</v>
      </c>
      <c r="P23" s="274" t="s">
        <v>16</v>
      </c>
      <c r="Q23" s="276" t="s">
        <v>17</v>
      </c>
      <c r="R23" s="276"/>
      <c r="S23" s="276"/>
      <c r="T23" s="276"/>
      <c r="U23" s="276"/>
      <c r="V23" s="276"/>
      <c r="W23" s="272" t="s">
        <v>18</v>
      </c>
      <c r="X23" s="272"/>
      <c r="Y23" s="277" t="s">
        <v>19</v>
      </c>
    </row>
    <row r="24" spans="1:25" ht="12.75">
      <c r="A24" s="273"/>
      <c r="B24" s="293"/>
      <c r="C24" s="293"/>
      <c r="D24" s="272"/>
      <c r="E24" s="273"/>
      <c r="F24" s="272"/>
      <c r="G24" s="272"/>
      <c r="H24" s="272"/>
      <c r="I24" s="290"/>
      <c r="J24" s="280"/>
      <c r="K24" s="280"/>
      <c r="L24" s="273"/>
      <c r="M24" s="273"/>
      <c r="N24" s="273"/>
      <c r="O24" s="275"/>
      <c r="P24" s="275"/>
      <c r="Q24" s="279" t="s">
        <v>20</v>
      </c>
      <c r="R24" s="279" t="s">
        <v>21</v>
      </c>
      <c r="S24" s="279" t="s">
        <v>22</v>
      </c>
      <c r="T24" s="271" t="s">
        <v>23</v>
      </c>
      <c r="U24" s="271" t="s">
        <v>24</v>
      </c>
      <c r="V24" s="271"/>
      <c r="W24" s="272" t="s">
        <v>25</v>
      </c>
      <c r="X24" s="272" t="s">
        <v>26</v>
      </c>
      <c r="Y24" s="278"/>
    </row>
    <row r="25" spans="1:25" ht="28.5" customHeight="1">
      <c r="A25" s="273"/>
      <c r="B25" s="293"/>
      <c r="C25" s="293"/>
      <c r="D25" s="272"/>
      <c r="E25" s="273"/>
      <c r="F25" s="272"/>
      <c r="G25" s="272"/>
      <c r="H25" s="272"/>
      <c r="I25" s="290"/>
      <c r="J25" s="280"/>
      <c r="K25" s="280"/>
      <c r="L25" s="273"/>
      <c r="M25" s="273"/>
      <c r="N25" s="273"/>
      <c r="O25" s="275"/>
      <c r="P25" s="275"/>
      <c r="Q25" s="273"/>
      <c r="R25" s="273"/>
      <c r="S25" s="273"/>
      <c r="T25" s="280"/>
      <c r="U25" s="4" t="s">
        <v>27</v>
      </c>
      <c r="V25" s="4" t="s">
        <v>28</v>
      </c>
      <c r="W25" s="272"/>
      <c r="X25" s="272"/>
      <c r="Y25" s="278"/>
    </row>
    <row r="26" spans="1:25" ht="24.75">
      <c r="A26" s="5" t="s">
        <v>29</v>
      </c>
      <c r="B26" s="9" t="s">
        <v>30</v>
      </c>
      <c r="C26" s="6" t="s">
        <v>31</v>
      </c>
      <c r="D26" s="6" t="s">
        <v>31</v>
      </c>
      <c r="E26" s="6" t="s">
        <v>29</v>
      </c>
      <c r="F26" s="6" t="s">
        <v>32</v>
      </c>
      <c r="G26" s="6" t="s">
        <v>29</v>
      </c>
      <c r="H26" s="6" t="s">
        <v>32</v>
      </c>
      <c r="I26" s="60" t="s">
        <v>33</v>
      </c>
      <c r="J26" s="63" t="s">
        <v>34</v>
      </c>
      <c r="K26" s="6" t="s">
        <v>35</v>
      </c>
      <c r="L26" s="7" t="s">
        <v>36</v>
      </c>
      <c r="M26" s="7" t="s">
        <v>37</v>
      </c>
      <c r="N26" s="60" t="s">
        <v>36</v>
      </c>
      <c r="O26" s="7" t="s">
        <v>38</v>
      </c>
      <c r="P26" s="7" t="s">
        <v>32</v>
      </c>
      <c r="Q26" s="64" t="s">
        <v>39</v>
      </c>
      <c r="R26" s="4" t="s">
        <v>39</v>
      </c>
      <c r="S26" s="4" t="s">
        <v>39</v>
      </c>
      <c r="T26" s="4" t="s">
        <v>39</v>
      </c>
      <c r="U26" s="4" t="s">
        <v>39</v>
      </c>
      <c r="V26" s="6" t="s">
        <v>36</v>
      </c>
      <c r="W26" s="6" t="s">
        <v>29</v>
      </c>
      <c r="X26" s="6" t="s">
        <v>36</v>
      </c>
      <c r="Y26" s="8" t="s">
        <v>40</v>
      </c>
    </row>
    <row r="27" spans="1:25" ht="14.25">
      <c r="A27" s="231" t="s">
        <v>358</v>
      </c>
      <c r="B27" s="9" t="s">
        <v>30</v>
      </c>
      <c r="C27" s="9">
        <v>2020</v>
      </c>
      <c r="D27" s="9">
        <v>2020</v>
      </c>
      <c r="E27" s="14"/>
      <c r="F27" s="10" t="s">
        <v>42</v>
      </c>
      <c r="G27" s="11"/>
      <c r="H27" s="121" t="s">
        <v>42</v>
      </c>
      <c r="I27" s="62" t="s">
        <v>127</v>
      </c>
      <c r="J27" s="61" t="s">
        <v>160</v>
      </c>
      <c r="K27" s="123"/>
      <c r="L27" s="122" t="s">
        <v>241</v>
      </c>
      <c r="M27" s="124" t="s">
        <v>242</v>
      </c>
      <c r="N27" s="122" t="s">
        <v>243</v>
      </c>
      <c r="O27" s="125"/>
      <c r="P27" s="126" t="s">
        <v>42</v>
      </c>
      <c r="Q27" s="127">
        <v>55000</v>
      </c>
      <c r="R27" s="128">
        <v>0</v>
      </c>
      <c r="S27" s="4"/>
      <c r="T27" s="129"/>
      <c r="U27" s="4"/>
      <c r="V27" s="11"/>
      <c r="W27" s="130"/>
      <c r="X27" s="11"/>
      <c r="Y27" s="8"/>
    </row>
    <row r="28" spans="1:25" ht="27.75" customHeight="1">
      <c r="A28" s="11"/>
      <c r="B28" s="11"/>
      <c r="C28" s="11"/>
      <c r="D28" s="11"/>
      <c r="E28" s="11"/>
      <c r="F28" s="11"/>
      <c r="G28" s="11"/>
      <c r="H28" s="11"/>
      <c r="I28" s="56"/>
      <c r="J28" s="56"/>
      <c r="K28" s="15"/>
      <c r="L28" s="56"/>
      <c r="M28" s="11"/>
      <c r="N28" s="56"/>
      <c r="O28" s="11"/>
      <c r="P28" s="11"/>
      <c r="Q28" s="79">
        <f>SUM(Q27:Q27)</f>
        <v>55000</v>
      </c>
      <c r="R28" s="128">
        <v>0</v>
      </c>
      <c r="S28" s="16"/>
      <c r="T28" s="76">
        <v>0</v>
      </c>
      <c r="U28" s="16">
        <v>0</v>
      </c>
      <c r="V28" s="11"/>
      <c r="W28" s="11"/>
      <c r="X28" s="11"/>
      <c r="Y28" s="11"/>
    </row>
    <row r="29" spans="1:12" ht="12.75">
      <c r="A29" s="296" t="s">
        <v>65</v>
      </c>
      <c r="B29" s="296"/>
      <c r="C29" s="296"/>
      <c r="D29" s="361"/>
      <c r="E29" s="361"/>
      <c r="F29" s="361"/>
      <c r="G29" s="361"/>
      <c r="H29" s="361"/>
      <c r="I29" s="361"/>
      <c r="J29" s="361"/>
      <c r="K29" s="361"/>
      <c r="L29" s="361"/>
    </row>
    <row r="30" spans="1:24" ht="12.75">
      <c r="A30" s="17" t="s">
        <v>66</v>
      </c>
      <c r="B30" s="17"/>
      <c r="C30" s="17"/>
      <c r="D30" s="3"/>
      <c r="E30" s="3"/>
      <c r="F30" s="3"/>
      <c r="G30" s="3"/>
      <c r="H30" s="3"/>
      <c r="I30" s="3"/>
      <c r="J30" s="3"/>
      <c r="K30" s="3"/>
      <c r="L30" s="3"/>
      <c r="X30" s="18" t="s">
        <v>67</v>
      </c>
    </row>
    <row r="31" spans="1:24" ht="12.75">
      <c r="A31" s="362" t="s">
        <v>68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Q31" s="18"/>
      <c r="X31" s="18" t="s">
        <v>69</v>
      </c>
    </row>
    <row r="32" spans="1:25" ht="12.75" customHeight="1">
      <c r="A32" s="363" t="s">
        <v>70</v>
      </c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Q32" s="18"/>
      <c r="Y32" s="18"/>
    </row>
    <row r="33" spans="1:25" ht="12.75" customHeight="1">
      <c r="A33" s="364" t="s">
        <v>71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Y33" s="18"/>
    </row>
    <row r="34" spans="1:13" ht="12.75" customHeight="1">
      <c r="A34" s="365" t="s">
        <v>72</v>
      </c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</row>
    <row r="35" spans="1:12" ht="12.75" customHeight="1">
      <c r="A35" s="362" t="s">
        <v>73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19"/>
    </row>
    <row r="36" spans="1:11" ht="12.75" customHeight="1">
      <c r="A36" s="362" t="s">
        <v>74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</row>
    <row r="37" spans="1:14" ht="12.75" customHeight="1">
      <c r="A37" s="362" t="s">
        <v>75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</row>
    <row r="38" spans="1:14" ht="12.75" customHeight="1">
      <c r="A38" s="362" t="s">
        <v>76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</row>
    <row r="39" spans="1:14" ht="12" customHeight="1">
      <c r="A39" s="362" t="s">
        <v>77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</row>
    <row r="40" spans="1:14" ht="12.75" customHeight="1">
      <c r="A40" s="362" t="s">
        <v>78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</row>
    <row r="41" spans="1:24" s="20" customFormat="1" ht="12.75" customHeight="1">
      <c r="A41" s="362" t="s">
        <v>79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P41" s="1"/>
      <c r="Q41" s="1"/>
      <c r="R41" s="1"/>
      <c r="S41" s="1"/>
      <c r="T41" s="1"/>
      <c r="U41" s="1"/>
      <c r="V41" s="1"/>
      <c r="W41" s="1"/>
      <c r="X41" s="1"/>
    </row>
    <row r="42" spans="1:24" s="20" customFormat="1" ht="12.75" customHeight="1">
      <c r="A42" s="362"/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P42" s="1"/>
      <c r="Q42" s="1"/>
      <c r="R42" s="1"/>
      <c r="S42" s="1"/>
      <c r="T42" s="1"/>
      <c r="U42" s="1"/>
      <c r="V42" s="1"/>
      <c r="W42" s="1"/>
      <c r="X42" s="1"/>
    </row>
    <row r="43" spans="1:24" s="20" customFormat="1" ht="12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P43" s="1"/>
      <c r="Q43" s="1"/>
      <c r="R43" s="1"/>
      <c r="S43" s="1"/>
      <c r="T43" s="1"/>
      <c r="U43" s="1"/>
      <c r="V43" s="1"/>
      <c r="W43" s="1"/>
      <c r="X43" s="1"/>
    </row>
    <row r="44" ht="12" customHeight="1">
      <c r="A44" s="22" t="s">
        <v>37</v>
      </c>
    </row>
    <row r="45" spans="1:10" ht="12.75" customHeight="1">
      <c r="A45" s="366" t="s">
        <v>80</v>
      </c>
      <c r="B45" s="366"/>
      <c r="J45" s="23"/>
    </row>
    <row r="46" spans="1:2" ht="12.75">
      <c r="A46" s="366" t="s">
        <v>81</v>
      </c>
      <c r="B46" s="366"/>
    </row>
    <row r="47" spans="1:2" ht="12.75" customHeight="1">
      <c r="A47" s="366" t="s">
        <v>82</v>
      </c>
      <c r="B47" s="366"/>
    </row>
    <row r="48" ht="12.75" customHeight="1"/>
    <row r="49" spans="1:24" ht="12.75" customHeight="1">
      <c r="A49" s="24" t="s">
        <v>40</v>
      </c>
      <c r="B49" s="20"/>
      <c r="C49" s="20"/>
      <c r="D49" s="20"/>
      <c r="W49" s="20"/>
      <c r="X49" s="20"/>
    </row>
    <row r="50" spans="1:24" s="20" customFormat="1" ht="14.25" customHeight="1">
      <c r="A50" s="295" t="s">
        <v>83</v>
      </c>
      <c r="B50" s="295"/>
      <c r="C50" s="295"/>
      <c r="D50" s="295"/>
      <c r="E50" s="295"/>
      <c r="F50" s="21"/>
      <c r="G50" s="21"/>
      <c r="H50" s="21"/>
      <c r="I50" s="21"/>
      <c r="J50" s="21"/>
      <c r="K50" s="21"/>
      <c r="L50" s="21"/>
      <c r="M50" s="2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14" ht="14.25" customHeight="1">
      <c r="A51" s="295" t="s">
        <v>84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</row>
    <row r="52" spans="1:10" ht="14.25" customHeight="1">
      <c r="A52" s="295" t="s">
        <v>85</v>
      </c>
      <c r="B52" s="295"/>
      <c r="C52" s="295"/>
      <c r="D52" s="295"/>
      <c r="E52" s="295"/>
      <c r="F52" s="295"/>
      <c r="J52" s="23"/>
    </row>
    <row r="53" spans="1:6" ht="14.25" customHeight="1">
      <c r="A53" s="295" t="s">
        <v>86</v>
      </c>
      <c r="B53" s="295"/>
      <c r="C53" s="295"/>
      <c r="D53" s="295"/>
      <c r="E53" s="295"/>
      <c r="F53" s="295"/>
    </row>
    <row r="54" spans="1:15" ht="14.25" customHeight="1">
      <c r="A54" s="295" t="s">
        <v>87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</row>
    <row r="56" ht="12.75">
      <c r="A56" s="24" t="s">
        <v>88</v>
      </c>
    </row>
    <row r="57" spans="1:2" ht="12.75" customHeight="1">
      <c r="A57" s="19" t="s">
        <v>89</v>
      </c>
      <c r="B57" s="19"/>
    </row>
    <row r="58" ht="12.75">
      <c r="A58" s="1" t="s">
        <v>90</v>
      </c>
    </row>
    <row r="59" ht="12.75">
      <c r="A59" s="1" t="s">
        <v>91</v>
      </c>
    </row>
    <row r="60" ht="12.75">
      <c r="A60" s="1" t="s">
        <v>92</v>
      </c>
    </row>
    <row r="61" spans="1:2" ht="13.5" customHeight="1">
      <c r="A61" s="366" t="s">
        <v>93</v>
      </c>
      <c r="B61" s="366"/>
    </row>
    <row r="62" ht="12.75">
      <c r="A62" s="1" t="s">
        <v>94</v>
      </c>
    </row>
    <row r="63" ht="12.75">
      <c r="A63" s="1" t="s">
        <v>95</v>
      </c>
    </row>
    <row r="64" ht="12.75">
      <c r="A64" s="1" t="s">
        <v>96</v>
      </c>
    </row>
    <row r="65" ht="12.75">
      <c r="A65" s="1" t="s">
        <v>97</v>
      </c>
    </row>
    <row r="66" ht="12.75">
      <c r="A66" s="1" t="s">
        <v>98</v>
      </c>
    </row>
  </sheetData>
  <sheetProtection/>
  <mergeCells count="59">
    <mergeCell ref="A61:B61"/>
    <mergeCell ref="A47:B47"/>
    <mergeCell ref="A50:E50"/>
    <mergeCell ref="A51:N51"/>
    <mergeCell ref="A52:F52"/>
    <mergeCell ref="A53:F53"/>
    <mergeCell ref="A54:O54"/>
    <mergeCell ref="A46:B46"/>
    <mergeCell ref="A33:T33"/>
    <mergeCell ref="A34:M34"/>
    <mergeCell ref="A35:K35"/>
    <mergeCell ref="A36:K36"/>
    <mergeCell ref="A37:N37"/>
    <mergeCell ref="A38:N38"/>
    <mergeCell ref="A39:N39"/>
    <mergeCell ref="A40:N40"/>
    <mergeCell ref="A41:N41"/>
    <mergeCell ref="A42:N42"/>
    <mergeCell ref="A45:B45"/>
    <mergeCell ref="A32:O32"/>
    <mergeCell ref="N23:N25"/>
    <mergeCell ref="O23:O25"/>
    <mergeCell ref="F23:F25"/>
    <mergeCell ref="G23:G25"/>
    <mergeCell ref="A29:L29"/>
    <mergeCell ref="A31:L31"/>
    <mergeCell ref="P23:P25"/>
    <mergeCell ref="Q23:V23"/>
    <mergeCell ref="H23:H25"/>
    <mergeCell ref="I23:I25"/>
    <mergeCell ref="J23:J25"/>
    <mergeCell ref="K23:K25"/>
    <mergeCell ref="L23:L25"/>
    <mergeCell ref="M23:M25"/>
    <mergeCell ref="A18:Y18"/>
    <mergeCell ref="A19:Y19"/>
    <mergeCell ref="A21:Y21"/>
    <mergeCell ref="A23:A25"/>
    <mergeCell ref="B23:B25"/>
    <mergeCell ref="C23:C25"/>
    <mergeCell ref="D23:D25"/>
    <mergeCell ref="E23:E25"/>
    <mergeCell ref="W24:W25"/>
    <mergeCell ref="X24:X25"/>
    <mergeCell ref="W23:X23"/>
    <mergeCell ref="Y23:Y25"/>
    <mergeCell ref="Q24:Q25"/>
    <mergeCell ref="R24:R25"/>
    <mergeCell ref="S24:S25"/>
    <mergeCell ref="T24:T25"/>
    <mergeCell ref="U24:V24"/>
    <mergeCell ref="A1:F1"/>
    <mergeCell ref="A2:F2"/>
    <mergeCell ref="A3:D3"/>
    <mergeCell ref="A4:D4"/>
    <mergeCell ref="A6:A8"/>
    <mergeCell ref="B6:D6"/>
    <mergeCell ref="B7:C7"/>
    <mergeCell ref="D7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2020-07-16T13:00:07Z</dcterms:modified>
  <cp:category/>
  <cp:version/>
  <cp:contentType/>
  <cp:contentStatus/>
</cp:coreProperties>
</file>